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G:\Upphandling\Upphandlingar\Resebyråtjänster\Resebyråtjänster 2022\11. Avtal\1. Dokument hemsidan\"/>
    </mc:Choice>
  </mc:AlternateContent>
  <xr:revisionPtr revIDLastSave="0" documentId="13_ncr:1_{3C58A15A-4C59-43D5-99DA-28A9C0B5CF88}" xr6:coauthVersionLast="47" xr6:coauthVersionMax="47" xr10:uidLastSave="{00000000-0000-0000-0000-000000000000}"/>
  <bookViews>
    <workbookView xWindow="-120" yWindow="-120" windowWidth="29040" windowHeight="15990" tabRatio="999" xr2:uid="{00000000-000D-0000-FFFF-FFFF00000000}"/>
  </bookViews>
  <sheets>
    <sheet name="1.Instruktion" sheetId="46" r:id="rId1"/>
    <sheet name="2.Grundinfo " sheetId="39" r:id="rId2"/>
    <sheet name="3.Förutsättningar och behov" sheetId="40" r:id="rId3"/>
    <sheet name="4. Max. vite Svarstid e-post " sheetId="41" r:id="rId4"/>
    <sheet name="5. Max. vite Svarstid telefon" sheetId="42" r:id="rId5"/>
    <sheet name="6. Max. vite Svarstid Jour" sheetId="43" r:id="rId6"/>
    <sheet name="7. Anbudspriser" sheetId="47" r:id="rId7"/>
    <sheet name="8. Leverantörsuppgifter" sheetId="53" r:id="rId8"/>
    <sheet name="Admin" sheetId="1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9" l="1"/>
  <c r="E5" i="47" s="1"/>
  <c r="A6" i="47" s="1"/>
  <c r="L9" i="19"/>
  <c r="N111" i="47"/>
  <c r="P111" i="47" s="1"/>
  <c r="N106" i="47"/>
  <c r="P106" i="47" s="1"/>
  <c r="N104" i="47"/>
  <c r="P104" i="47" s="1"/>
  <c r="N99" i="47"/>
  <c r="P99" i="47" s="1"/>
  <c r="N93" i="47"/>
  <c r="P93" i="47" s="1"/>
  <c r="O87" i="47"/>
  <c r="N87" i="47"/>
  <c r="N82" i="47"/>
  <c r="P82" i="47" s="1"/>
  <c r="N80" i="47"/>
  <c r="P80" i="47" s="1"/>
  <c r="N74" i="47"/>
  <c r="P74" i="47" s="1"/>
  <c r="O69" i="47"/>
  <c r="N69" i="47"/>
  <c r="O64" i="47"/>
  <c r="N64" i="47"/>
  <c r="O59" i="47"/>
  <c r="P59" i="47" s="1"/>
  <c r="N57" i="47"/>
  <c r="P57" i="47" s="1"/>
  <c r="N55" i="47"/>
  <c r="P55" i="47" s="1"/>
  <c r="N23" i="47"/>
  <c r="P23" i="47" s="1"/>
  <c r="N43" i="47"/>
  <c r="P43" i="47" s="1"/>
  <c r="N50" i="47"/>
  <c r="P50" i="47" s="1"/>
  <c r="O48" i="47"/>
  <c r="N48" i="47"/>
  <c r="O38" i="47"/>
  <c r="P38" i="47" s="1"/>
  <c r="N25" i="47"/>
  <c r="P25" i="47" s="1"/>
  <c r="N28" i="47"/>
  <c r="P28" i="47" s="1"/>
  <c r="N31" i="47"/>
  <c r="P31" i="47" s="1"/>
  <c r="N33" i="47"/>
  <c r="P33" i="47" s="1"/>
  <c r="N35" i="47"/>
  <c r="P35" i="47" s="1"/>
  <c r="K4" i="19"/>
  <c r="E11" i="47" s="1"/>
  <c r="L4" i="19"/>
  <c r="A12" i="47" l="1"/>
  <c r="P64" i="47"/>
  <c r="P48" i="47"/>
  <c r="P87" i="47"/>
  <c r="P69" i="47"/>
  <c r="J114" i="47" l="1"/>
  <c r="Q115" i="47" s="1"/>
  <c r="I24" i="43"/>
  <c r="J24" i="43" s="1"/>
  <c r="J23" i="43"/>
  <c r="I23" i="43"/>
  <c r="J22" i="43"/>
  <c r="I22" i="43"/>
  <c r="J21" i="43"/>
  <c r="I21" i="43"/>
  <c r="J20" i="43"/>
  <c r="I20" i="43"/>
  <c r="E25" i="42"/>
  <c r="G27" i="42" s="1"/>
  <c r="I24" i="42"/>
  <c r="J24" i="42" s="1"/>
  <c r="J23" i="42"/>
  <c r="I23" i="42"/>
  <c r="J22" i="42"/>
  <c r="I22" i="42"/>
  <c r="J21" i="42"/>
  <c r="I21" i="42"/>
  <c r="J20" i="42"/>
  <c r="I20" i="42"/>
  <c r="E24" i="41"/>
  <c r="J23" i="41"/>
  <c r="L23" i="41" s="1"/>
  <c r="L22" i="41"/>
  <c r="J22" i="41"/>
  <c r="L21" i="41"/>
  <c r="J21" i="41"/>
  <c r="L20" i="41"/>
  <c r="J20" i="41"/>
  <c r="L19" i="41"/>
  <c r="J19" i="41"/>
  <c r="E25" i="43" l="1"/>
  <c r="G27" i="43" s="1"/>
</calcChain>
</file>

<file path=xl/sharedStrings.xml><?xml version="1.0" encoding="utf-8"?>
<sst xmlns="http://schemas.openxmlformats.org/spreadsheetml/2006/main" count="247" uniqueCount="164">
  <si>
    <t>Pris per år för bankgirokonto</t>
  </si>
  <si>
    <t>Faktor</t>
  </si>
  <si>
    <t>Nordea</t>
  </si>
  <si>
    <t>Swedbank</t>
  </si>
  <si>
    <t>Diarienummer eller motsvarande</t>
  </si>
  <si>
    <t>Kontaktperson</t>
  </si>
  <si>
    <t>Telefon</t>
  </si>
  <si>
    <t>E-post</t>
  </si>
  <si>
    <t>Adress</t>
  </si>
  <si>
    <t>Sista dag för frågor och svar</t>
  </si>
  <si>
    <t>Kategorier</t>
  </si>
  <si>
    <t>Val</t>
  </si>
  <si>
    <t>BörSka</t>
  </si>
  <si>
    <t>Ja</t>
  </si>
  <si>
    <t>Nej</t>
  </si>
  <si>
    <t>Utvärdering</t>
  </si>
  <si>
    <t>Kravet Uppfylls</t>
  </si>
  <si>
    <t>Uppfylls Ej</t>
  </si>
  <si>
    <t>Beställar kontroll</t>
  </si>
  <si>
    <t>Org-nr</t>
  </si>
  <si>
    <t>Leverantör</t>
  </si>
  <si>
    <t>Avropande myndighet</t>
  </si>
  <si>
    <t>Sista dag för avropssvar</t>
  </si>
  <si>
    <t>Uppfylls Delvis</t>
  </si>
  <si>
    <t>Anbudets giltighetstid</t>
  </si>
  <si>
    <t>OrgNr</t>
  </si>
  <si>
    <t>Maximalt vitesbelopp för kommunikationsvägen</t>
  </si>
  <si>
    <t>Ange i procent svarstid &lt; 8 timmar</t>
  </si>
  <si>
    <t>Vitesintervall</t>
  </si>
  <si>
    <t>Vitesbelopp i % av vitesgrunden</t>
  </si>
  <si>
    <t>Vitesbelopp i kr
(SEK exklusive moms)</t>
  </si>
  <si>
    <t>Vite</t>
  </si>
  <si>
    <t>Ange i procent svarstid &lt; 5 minuter</t>
  </si>
  <si>
    <t>Vitesbelopp i kr (SEK exklusive moms)</t>
  </si>
  <si>
    <t>Avropsförfrågan på ramavtal Resebyråtjänster 2022</t>
  </si>
  <si>
    <t xml:space="preserve">Personlig service </t>
  </si>
  <si>
    <t>Självbokningssystem</t>
  </si>
  <si>
    <t>Typer av arvoden</t>
  </si>
  <si>
    <t>Enhet</t>
  </si>
  <si>
    <t>Flyg</t>
  </si>
  <si>
    <t>Inrikes: Ange bokningsarvode per dokument/biljettnummer i resebyråns ordinarie bokningssystem.</t>
  </si>
  <si>
    <t>dokument/biljettnummer</t>
  </si>
  <si>
    <t>Europa: Ange bokningsarvode per dokument/biljettnummer i resebyråns ordinarie bokningssystem.</t>
  </si>
  <si>
    <t>Interkontinentalt: Ange bokningsarvode per dokument/biljettnummer i resebyråns ordinarie bokningssystem.</t>
  </si>
  <si>
    <t>Inrikes: Ange bokningsarvode per dokument/biljettnummer utanför resebyråns ordinarie bokningssystem.</t>
  </si>
  <si>
    <t>Europa: Ange bokningsarvode per dokument/biljettnummer utanför resebyråns ordinarie bokningssystem.</t>
  </si>
  <si>
    <t>Interkontinentalt: Ange bokningsarvode per dokument/biljettnummer utanför resebyråns ordinarie bokningssystem.</t>
  </si>
  <si>
    <t>Ange bokningsarvode per dokument/biljettnummer.</t>
  </si>
  <si>
    <t>Jourservice</t>
  </si>
  <si>
    <t>Ange bokningsarvode per dokument/biljettnummer utanför normal kontorstid (jourservice).</t>
  </si>
  <si>
    <t>Tåg</t>
  </si>
  <si>
    <t>Inrikes: Ange bokningsarvode per dokument/biljettnummer.</t>
  </si>
  <si>
    <t>Utrikes: Ange bokningsarvode per dokument/biljettnummer.</t>
  </si>
  <si>
    <t>Hotell/logi</t>
  </si>
  <si>
    <t>Ange ett bokningsarvode per bokning per rum i resebyråns ordinarie bokningssystem.</t>
  </si>
  <si>
    <t>hotellrum</t>
  </si>
  <si>
    <t>Ange ett bokningsarvode per bokning per rum utanför resebyråns ordinarie bokningssystem.</t>
  </si>
  <si>
    <t>Ange bokningsarvode per bokning per rum.</t>
  </si>
  <si>
    <t>Hyrbil</t>
  </si>
  <si>
    <t>Ange ett bokningsarvode per bokning per bil.</t>
  </si>
  <si>
    <t>bil</t>
  </si>
  <si>
    <t>Anslutningstransport</t>
  </si>
  <si>
    <t>Ange ett bokningsarvode per biljettnummer.</t>
  </si>
  <si>
    <t>biljettnummer</t>
  </si>
  <si>
    <t>Buss</t>
  </si>
  <si>
    <t>Båt</t>
  </si>
  <si>
    <t>Inrikes: Ange ett bokningsarvode per dokument/biljettnummer.</t>
  </si>
  <si>
    <t>Utrikes: Ange ett bokningsarvode per dokument/biljettnummer.</t>
  </si>
  <si>
    <t>Ombokning, avbokning och kreditering</t>
  </si>
  <si>
    <t>Ange ett arvode per ombokning av befintlig bokning per resenär där så är möjligt enligt dokumentvillkoren med eller utan tilläggskostnad.</t>
  </si>
  <si>
    <t>per ärende</t>
  </si>
  <si>
    <t>Omskrivning</t>
  </si>
  <si>
    <t xml:space="preserve">Ange ett arvode per utfärdande av nytt dokument där kvarvarande värde av tidigare utställt dokument utnyttjas som hel eller delvis betalning. </t>
  </si>
  <si>
    <t>per omskrivning</t>
  </si>
  <si>
    <t>Ändring/tillägg</t>
  </si>
  <si>
    <t>Ange ett arvode per ändring/tillägg på redan genomförd bokning, så som incheckning bagage, övervikt, måltider etc.</t>
  </si>
  <si>
    <t>Utställande av voucher</t>
  </si>
  <si>
    <t>Inrikes: Ange ett arvode per voucher för hotell/logi, hyrbil.</t>
  </si>
  <si>
    <t>Utrikes: Ange ett arvode per voucher för hotell/logi, hyrbil.</t>
  </si>
  <si>
    <t>Timpris för bokning av grupp- och konferensbokningstjänster enligt kravspecifikation. I timpriset ingår en komplett tjänst.</t>
  </si>
  <si>
    <t>Ange timpris för bokning av grupp- och konferensbokningstjänster.</t>
  </si>
  <si>
    <t>timpris</t>
  </si>
  <si>
    <r>
      <t xml:space="preserve">Implementering
</t>
    </r>
    <r>
      <rPr>
        <sz val="10"/>
        <color theme="1"/>
        <rFont val="Corbel"/>
        <family val="2"/>
      </rPr>
      <t xml:space="preserve">Krav: Leverantören ska vara huvudansvarig för implementeringen av tjänsten. Implementeringen påbörjas kort efter kontraktstecknande, ske skyndsamt och ska avslutas senast tre månader efter implementeringens start. Med implementering avses alla aktiviteter som är relevanta att genomföra inför samarbetet mellan den upphandlande myndigheten och leverantören avseende tjänsten. Det omfattar bland annat skapandet av kundprofiler, resenärsprofiler, informationsträffar och självbokningsverktyg. I möjlig utsträckning ska den upphandlande myndigheten behålla befintliga resenärsprofiler.
Leverantören ska avsätta tid och resurser för implementering av en ny upphandlande myndighet. Implementering av en ny upphandlande myndighet får inte gå ut över befintliga upphandlande myndigheter.
</t>
    </r>
  </si>
  <si>
    <r>
      <t xml:space="preserve">Utbildning
</t>
    </r>
    <r>
      <rPr>
        <sz val="10"/>
        <color theme="1"/>
        <rFont val="Corbel"/>
        <family val="2"/>
      </rPr>
      <t xml:space="preserve">
Krav: Leverantören ska tillhandahålla utbildning avseende självbokningssystemet vid två tillfällen per år om den upphandlande myndigheten så begär.
Leverantören ska tillhandahålla en digital manual/guide avseende självbokningssystemet till den upphandlande myndigheten.
Leverantören ska även tillhandahålla utbildning eller digital manual/guide om appen. Utbildningarna ska ske digitalt.
</t>
    </r>
    <r>
      <rPr>
        <b/>
        <sz val="10"/>
        <color theme="1"/>
        <rFont val="Corbel"/>
        <family val="2"/>
      </rPr>
      <t xml:space="preserve">
</t>
    </r>
  </si>
  <si>
    <r>
      <t xml:space="preserve">Hållbarhet vid val av hotell/logi
</t>
    </r>
    <r>
      <rPr>
        <sz val="10"/>
        <color theme="1"/>
        <rFont val="Corbel"/>
        <family val="2"/>
      </rPr>
      <t>Krav: Leverantören ska om det är möjligt tillgodose den upphandlande myndighetens önskemål om hotell/logi som exempelvis är miljöcertifierad, erbjuder ekologisk och rättvisemärkt mat, har kollektivavtalsliknande villkor, arbetar aktivt mot människohandel och är fri från tv-kanaler med pornografi.
Leverantören ska i den mån det går märka ut mer hållbara hotell i bokningssystemet.
Leverantören ska tillgodose den upphandlande myndighetens önskemål om att hotellrum/annan logi med enkelhet kan nås genom kollektivtrafik.</t>
    </r>
    <r>
      <rPr>
        <b/>
        <sz val="10"/>
        <color theme="1"/>
        <rFont val="Corbel"/>
        <family val="2"/>
      </rPr>
      <t xml:space="preserve">
</t>
    </r>
  </si>
  <si>
    <r>
      <t xml:space="preserve">Klimatkompensation
</t>
    </r>
    <r>
      <rPr>
        <sz val="10"/>
        <color theme="1"/>
        <rFont val="Corbel"/>
        <family val="2"/>
      </rPr>
      <t xml:space="preserve">
Leverantören ska tillhandahålla klimatkompensation om den upphandlande myndigheten så önskar.</t>
    </r>
  </si>
  <si>
    <r>
      <t xml:space="preserve">Möten för att styra mot mer hållbara resor
</t>
    </r>
    <r>
      <rPr>
        <sz val="10"/>
        <color theme="1"/>
        <rFont val="Corbel"/>
        <family val="2"/>
      </rPr>
      <t>Den upphandlande myndigheten ska ha möjlighet att påkalla möten med leverantören för att gemensamt styra mot mer hållbara resor anpassat efter specifika bokningsmönster hos den upphandlande myndigheten. Dessa möten ska vara kostnadsfria och kan ske årligen.</t>
    </r>
  </si>
  <si>
    <r>
      <rPr>
        <b/>
        <sz val="11"/>
        <rFont val="Corbel"/>
        <family val="2"/>
      </rPr>
      <t>Svarstid telefon</t>
    </r>
    <r>
      <rPr>
        <sz val="11"/>
        <rFont val="Corbel"/>
        <family val="2"/>
      </rPr>
      <t xml:space="preserve">
</t>
    </r>
    <r>
      <rPr>
        <sz val="11"/>
        <color rgb="FF000000"/>
        <rFont val="Corbel"/>
        <family val="2"/>
      </rPr>
      <t xml:space="preserve">
Helgfria vardagar måndag – fredag, kontorstid kl. 08.00-17.00 svensk tid.
</t>
    </r>
    <r>
      <rPr>
        <sz val="11"/>
        <rFont val="Corbel"/>
        <family val="2"/>
      </rPr>
      <t xml:space="preserve">För 80 % </t>
    </r>
    <r>
      <rPr>
        <sz val="11"/>
        <color rgb="FF000000"/>
        <rFont val="Corbel"/>
        <family val="2"/>
      </rPr>
      <t xml:space="preserve">av telefonsamtalen under ett halvår ska väntetiden i telefonkö, inkl. telefonsvar, inte vara </t>
    </r>
    <r>
      <rPr>
        <sz val="11"/>
        <rFont val="Corbel"/>
        <family val="2"/>
      </rPr>
      <t>mer än fem (5) minuter för att komma fram till en resekonsult.</t>
    </r>
    <r>
      <rPr>
        <sz val="11"/>
        <color rgb="FF000000"/>
        <rFont val="Corbel"/>
        <family val="2"/>
      </rPr>
      <t xml:space="preserve"> 
Mätperioden är per halvår (om den upphandlande myndigheten inte anger annan frekvens i sin förnyade konkurrensutsättning).</t>
    </r>
    <r>
      <rPr>
        <sz val="11"/>
        <rFont val="Corbel"/>
        <family val="2"/>
      </rPr>
      <t xml:space="preserve"> Vid avsteg utgår viten enligt eskaleringstrappa nedan. </t>
    </r>
  </si>
  <si>
    <t>Namn</t>
  </si>
  <si>
    <t>Total utvärderingspris</t>
  </si>
  <si>
    <t>1. Hållbarhet</t>
  </si>
  <si>
    <t>2. Självbokningssystemet - Användarvänlighet</t>
  </si>
  <si>
    <t>3. Säkerhet</t>
  </si>
  <si>
    <t>4. Skyddad identitet/personuppgifter</t>
  </si>
  <si>
    <t>5. Faktura</t>
  </si>
  <si>
    <t>6. Erfarenhet och kompetens kopplad till tjänst</t>
  </si>
  <si>
    <t>7. Språk vid jourservice</t>
  </si>
  <si>
    <t>9. SLA statistik redovisningsfrekvens</t>
  </si>
  <si>
    <t>Obligatoriskt krav</t>
  </si>
  <si>
    <t>Utvärderingskriterium</t>
  </si>
  <si>
    <t>Räknare priser</t>
  </si>
  <si>
    <t>Summering personlig service</t>
  </si>
  <si>
    <t>Summering självbokning</t>
  </si>
  <si>
    <t>Antal gröna ifyllda prisceller av leverantören</t>
  </si>
  <si>
    <t>2. Grundinfo</t>
  </si>
  <si>
    <t>3. Förutsättningar och behov</t>
  </si>
  <si>
    <t>Flik</t>
  </si>
  <si>
    <t>1. Instruktion</t>
  </si>
  <si>
    <t>Innehåll</t>
  </si>
  <si>
    <t>Vem ska besvara fliken?</t>
  </si>
  <si>
    <t>Information om UM, administrativa krav, kontraktsperiod samt andra UM som eventuellt omfattas</t>
  </si>
  <si>
    <t>UM</t>
  </si>
  <si>
    <t>UM och Leverantör</t>
  </si>
  <si>
    <t>Vad ska fyllas i?</t>
  </si>
  <si>
    <t>UM fyller i gula celler inför utskick till leverantörer</t>
  </si>
  <si>
    <t>Leverantör fyller i gröna celler i sitt avropssvar</t>
  </si>
  <si>
    <t>Denna informationsflik</t>
  </si>
  <si>
    <t>Specificera behov</t>
  </si>
  <si>
    <t>Denna mall kan användas vid förnyade konkurrensutsättningar som genomförs från ramavtalet Resebyråtjänster 2022.
Mallen består av ett antal flikar som presenteras nedan. I varje flik finns det uppgifter som antingen den Upphandlande Myndigheten (UM) måste fylla i inför att underlaget skickas till leverantörerna eller uppgifter som leverantören ska besvara i sitt avropssvar.</t>
  </si>
  <si>
    <t>I denna flik kan förutsättningarna och behoven beskrivas. Syftet är att ge leverantörerna en så tydlig bild som möjligt avseende era förutsättningar, behov och förväntningar på genomförandet av kontraktet.</t>
  </si>
  <si>
    <t>I denna flik anger leverantören sina priser. 
Priserna multipliceras därefter med de uppskattade volymerna som UM angett i de gula cellerna.</t>
  </si>
  <si>
    <t>Total utvärderingspris per rad</t>
  </si>
  <si>
    <t>8. SLA - Maximalt vitesbelopp och eller intervaller ändras i flik 6-8</t>
  </si>
  <si>
    <t>Adminstrativa krav</t>
  </si>
  <si>
    <t>Kontraktsperiod</t>
  </si>
  <si>
    <t>Kontaktuppgifter</t>
  </si>
  <si>
    <t>Leverantörsuppgifter</t>
  </si>
  <si>
    <r>
      <t xml:space="preserve">Ange ett bokningsarvode per dokument/biljettnummer.
</t>
    </r>
    <r>
      <rPr>
        <i/>
        <sz val="10"/>
        <rFont val="Corbel"/>
        <family val="2"/>
      </rPr>
      <t>Samma bokningsarvode per dokument/biljettnummer gäller även självbokningssystemet om det erbjuds som tjänst.</t>
    </r>
  </si>
  <si>
    <t>Instruktioner</t>
  </si>
  <si>
    <t>OBS! Om en position ska exkluderas av UM anges 0 i "uppskattat antal".</t>
  </si>
  <si>
    <t>Anbudsgivare ska fylla i samtliga prisposter, det vill säga samtliga gröna celler.
Tomma celler kommer tolkas som 0 kr av avropande myndighet.</t>
  </si>
  <si>
    <t>Ange arvode per enhet i svenska kronor exklusive mervärdesskatt</t>
  </si>
  <si>
    <r>
      <t xml:space="preserve">Leverantör
</t>
    </r>
    <r>
      <rPr>
        <i/>
        <sz val="9"/>
        <color theme="1"/>
        <rFont val="Corbel"/>
        <family val="2"/>
      </rPr>
      <t>Rulllist</t>
    </r>
  </si>
  <si>
    <r>
      <rPr>
        <b/>
        <sz val="10"/>
        <rFont val="Corbel"/>
        <family val="2"/>
      </rPr>
      <t>Tillgänglighet - Jourservice</t>
    </r>
    <r>
      <rPr>
        <sz val="10"/>
        <rFont val="Corbel"/>
        <family val="2"/>
      </rPr>
      <t xml:space="preserve">
</t>
    </r>
    <r>
      <rPr>
        <sz val="10"/>
        <color rgb="FF000000"/>
        <rFont val="Corbel"/>
        <family val="2"/>
      </rPr>
      <t xml:space="preserve">
Helgfria vardagar måndag - fredag kl.17:00-08.00 svensk tid, samt dygnet runt för helgdagar.
</t>
    </r>
    <r>
      <rPr>
        <sz val="10"/>
        <rFont val="Corbel"/>
        <family val="2"/>
      </rPr>
      <t>För 90 % a</t>
    </r>
    <r>
      <rPr>
        <sz val="10"/>
        <color rgb="FF000000"/>
        <rFont val="Corbel"/>
        <family val="2"/>
      </rPr>
      <t>v telefonsamta</t>
    </r>
    <r>
      <rPr>
        <sz val="10"/>
        <rFont val="Corbel"/>
        <family val="2"/>
      </rPr>
      <t>len under ett halvår ska väntetiden inte vara mer än fem (5) minuter för att komma fram till en resekonsult.</t>
    </r>
    <r>
      <rPr>
        <sz val="10"/>
        <color rgb="FFFF0000"/>
        <rFont val="Corbel"/>
        <family val="2"/>
      </rPr>
      <t xml:space="preserve">
</t>
    </r>
    <r>
      <rPr>
        <sz val="10"/>
        <color rgb="FF000000"/>
        <rFont val="Corbel"/>
        <family val="2"/>
      </rPr>
      <t xml:space="preserve">
</t>
    </r>
    <r>
      <rPr>
        <sz val="10"/>
        <rFont val="Corbel"/>
        <family val="2"/>
      </rPr>
      <t xml:space="preserve">Mätperioden är per halvår (om den upphandlande myndigheten inte anger annan frekvens i sin förnyade konkurrensutsättning). Vid avsteg utgår viten enligt eskaleringstrappa nedan. </t>
    </r>
  </si>
  <si>
    <r>
      <rPr>
        <b/>
        <sz val="10"/>
        <color rgb="FF000000"/>
        <rFont val="Corbel"/>
        <family val="2"/>
      </rPr>
      <t xml:space="preserve">Svarstid e-post:
</t>
    </r>
    <r>
      <rPr>
        <sz val="10"/>
        <color rgb="FF000000"/>
        <rFont val="Corbel"/>
        <family val="2"/>
      </rPr>
      <t xml:space="preserve">
Helgfria vardagar måndag – fredag, kontorstid kl. 08.00-17.00 svensk tid.
</t>
    </r>
    <r>
      <rPr>
        <sz val="10"/>
        <rFont val="Corbel"/>
        <family val="2"/>
      </rPr>
      <t>Autosvar gäller inte som ett svar.
Minst 90 %</t>
    </r>
    <r>
      <rPr>
        <sz val="10"/>
        <color rgb="FF000000"/>
        <rFont val="Corbel"/>
        <family val="2"/>
      </rPr>
      <t xml:space="preserve"> av inkomna ärenden under ett halvår ska</t>
    </r>
    <r>
      <rPr>
        <sz val="10"/>
        <rFont val="Corbel"/>
        <family val="2"/>
      </rPr>
      <t xml:space="preserve"> besvaras inom åtta (8) arbetstimmar.
</t>
    </r>
    <r>
      <rPr>
        <sz val="10"/>
        <color rgb="FF000000"/>
        <rFont val="Corbel"/>
        <family val="2"/>
      </rPr>
      <t xml:space="preserve">
</t>
    </r>
    <r>
      <rPr>
        <sz val="10"/>
        <rFont val="Corbel"/>
        <family val="2"/>
      </rPr>
      <t>Mätperioden är per halvår (om den upphandlande myndigheten inte anger annan frekvens i sin förnyade konkurrensutsättning) och skickas till kontaktperson på den upphandlande myndigheten i excelformat eller annat överenskommet lämplig filformat.</t>
    </r>
  </si>
  <si>
    <t>Ange eventuella optioner</t>
  </si>
  <si>
    <t>————</t>
  </si>
  <si>
    <t>4. Svarstider e-post, vite</t>
  </si>
  <si>
    <t>5. Svarstider telefon, vite</t>
  </si>
  <si>
    <t>6. Svarstid jourservice, vite</t>
  </si>
  <si>
    <t>7. Anbudspriser</t>
  </si>
  <si>
    <t>8. Leverantörsuppgifter</t>
  </si>
  <si>
    <t>Ange resepolicy</t>
  </si>
  <si>
    <t xml:space="preserve"> Vitesbeloppet är 2500 kr.</t>
  </si>
  <si>
    <t>Leverantörsuppgifter fylls i av leverantören.</t>
  </si>
  <si>
    <r>
      <t xml:space="preserve">Ange vad ska ingå i resebyråtjänsten:
Upphandlande myndighets behov av resebyråtjänster
</t>
    </r>
    <r>
      <rPr>
        <sz val="10"/>
        <color theme="1"/>
        <rFont val="Corbel"/>
        <family val="2"/>
      </rPr>
      <t>• Flyg-, tåg-, buss-, och båtresor
• Anslutningstransport exempelvis taxiresor
• Hotell och logi
• Hyra av fordon
• Konferensarrangemang och gruppresor</t>
    </r>
  </si>
  <si>
    <r>
      <rPr>
        <b/>
        <sz val="9"/>
        <color theme="1"/>
        <rFont val="Corbel"/>
        <family val="2"/>
      </rPr>
      <t>Priser</t>
    </r>
    <r>
      <rPr>
        <sz val="9"/>
        <color theme="1"/>
        <rFont val="Corbel"/>
        <family val="2"/>
      </rPr>
      <t xml:space="preserve">
Priser för de tjänster som omfattas av ramavtalet utgör takpriser vid avrop enligt förnyad konkurrensutsättning från ramavtalet. Det innebär att lägre priser får offereras men inte högre. 
</t>
    </r>
    <r>
      <rPr>
        <b/>
        <sz val="9"/>
        <color theme="1"/>
        <rFont val="Corbel"/>
        <family val="2"/>
      </rPr>
      <t xml:space="preserve">
Beskrivning av utvärderingsmodell
</t>
    </r>
    <r>
      <rPr>
        <sz val="9"/>
        <color theme="1"/>
        <rFont val="Corbel"/>
        <family val="2"/>
      </rPr>
      <t>Utvärderingsgrunden lägsta pris kommer avgöra vilket anbud som är det ekonomisk mest fördelaktiga anbudet.
Den  anbudsgivare som uppfyller ställda krav och som har lägst utvärderingssumma utifrån offererade priser i "flik 7. Anbudspriser" kommer att antas som leverantör.
Uträkning av utvärderingssumma:
Angiva priserna multipliceras med de uppskattade volymerna som upphandlande myndighet har angett för att erhålla utvärderingspris per produkt.
Samtliga utvärderingspriser summeras för att erhålla en total utvärderingspris.
Totala utvärderingspris är endast i utvärderingssyfte.</t>
    </r>
  </si>
  <si>
    <r>
      <t xml:space="preserve">Resekonto
</t>
    </r>
    <r>
      <rPr>
        <sz val="10"/>
        <color theme="1"/>
        <rFont val="Corbel"/>
        <family val="2"/>
      </rPr>
      <t xml:space="preserve">Krav: Leverantören ska fakturera den upphandlande myndigheten genom den resekontoleverantör som den upphandlande myndigheten har avtal med. Alla delar av bokningen ska faktureras genom resekontoleverantören, om upphandlande myndighet har en sådan. Leverantören och resekontoleverantören ska samverka och i möjligaste utsträckning lösa eventuella problem utan den upphandlande myndighetens inblandning.
</t>
    </r>
  </si>
  <si>
    <r>
      <t xml:space="preserve">Faktureringsrutiner
</t>
    </r>
    <r>
      <rPr>
        <sz val="10"/>
        <color theme="1"/>
        <rFont val="Calibri"/>
        <family val="2"/>
      </rPr>
      <t>•</t>
    </r>
    <r>
      <rPr>
        <sz val="10"/>
        <color theme="1"/>
        <rFont val="Corbel"/>
        <family val="2"/>
      </rPr>
      <t xml:space="preserve"> Rutiner för betalning/fakturering  vid bokning av hotell/logi utanför leverantörens ordinarie bokningssystem
</t>
    </r>
    <r>
      <rPr>
        <b/>
        <sz val="10"/>
        <color theme="1"/>
        <rFont val="Corbel"/>
        <family val="2"/>
      </rPr>
      <t xml:space="preserve">
</t>
    </r>
  </si>
  <si>
    <r>
      <t xml:space="preserve">Uppskattad volym för kontraktsperioden
</t>
    </r>
    <r>
      <rPr>
        <sz val="10"/>
        <color theme="1"/>
        <rFont val="Corbel"/>
        <family val="2"/>
      </rPr>
      <t>(Antal anställda, resor etc.)</t>
    </r>
  </si>
  <si>
    <t>Antal gula ifyllda celler med "uppskattat antal" av UM</t>
  </si>
  <si>
    <t>Uppskattat antal/år</t>
  </si>
  <si>
    <t>Uppskattad antal/år</t>
  </si>
  <si>
    <r>
      <t xml:space="preserve">Faktura 
</t>
    </r>
    <r>
      <rPr>
        <sz val="10"/>
        <color theme="1"/>
        <rFont val="Corbel"/>
        <family val="2"/>
      </rPr>
      <t xml:space="preserve">Exempelvis
</t>
    </r>
    <r>
      <rPr>
        <sz val="10"/>
        <color theme="1"/>
        <rFont val="Calibri"/>
        <family val="2"/>
      </rPr>
      <t>•</t>
    </r>
    <r>
      <rPr>
        <sz val="9.8000000000000007"/>
        <color theme="1"/>
        <rFont val="Corbel"/>
        <family val="2"/>
      </rPr>
      <t xml:space="preserve"> </t>
    </r>
    <r>
      <rPr>
        <sz val="10"/>
        <color theme="1"/>
        <rFont val="Corbel"/>
        <family val="2"/>
      </rPr>
      <t xml:space="preserve">Fakturering ska ske enligt följande:
</t>
    </r>
    <r>
      <rPr>
        <sz val="10"/>
        <color theme="1"/>
        <rFont val="Calibri"/>
        <family val="2"/>
      </rPr>
      <t>•</t>
    </r>
    <r>
      <rPr>
        <sz val="9.8000000000000007"/>
        <color theme="1"/>
        <rFont val="Corbel"/>
        <family val="2"/>
      </rPr>
      <t xml:space="preserve"> </t>
    </r>
    <r>
      <rPr>
        <sz val="10"/>
        <color theme="1"/>
        <rFont val="Corbel"/>
        <family val="2"/>
      </rPr>
      <t xml:space="preserve">Faktura ska innehålla uppgifter om:
</t>
    </r>
    <r>
      <rPr>
        <sz val="10"/>
        <color theme="1"/>
        <rFont val="Calibri"/>
        <family val="2"/>
      </rPr>
      <t>•</t>
    </r>
    <r>
      <rPr>
        <sz val="9.8000000000000007"/>
        <color theme="1"/>
        <rFont val="Corbel"/>
        <family val="2"/>
      </rPr>
      <t xml:space="preserve"> </t>
    </r>
    <r>
      <rPr>
        <sz val="10"/>
        <color theme="1"/>
        <rFont val="Corbel"/>
        <family val="2"/>
      </rPr>
      <t>Märkning av faktura:</t>
    </r>
  </si>
  <si>
    <t>Ange förutsättningar/nu-läge</t>
  </si>
  <si>
    <r>
      <t xml:space="preserve">Upphandlande myndighetens egna upphandlade avtal avseende leverantör av
</t>
    </r>
    <r>
      <rPr>
        <sz val="10"/>
        <rFont val="Corbel"/>
        <family val="2"/>
      </rPr>
      <t xml:space="preserve">• Flyg-, tåg-, buss-, och båtresor
• Anslutningstransport exempelvis taxiresor
• Hotell och logi
• Hyra av fordon
• Konferensarrangemang och gruppresor
</t>
    </r>
  </si>
  <si>
    <t>Avropande myndighets behov och förutsättningar</t>
  </si>
  <si>
    <t>Avropet omfattar även nedanstående avropande myndigheter eller bolag</t>
  </si>
  <si>
    <r>
      <t xml:space="preserve">Specifikation kring statistik
</t>
    </r>
    <r>
      <rPr>
        <sz val="9.8000000000000007"/>
        <color theme="1"/>
        <rFont val="Corbel"/>
        <family val="2"/>
      </rPr>
      <t>Önskemål kring redovisning av statistik?</t>
    </r>
    <r>
      <rPr>
        <sz val="10"/>
        <color theme="1"/>
        <rFont val="Corbel"/>
        <family val="2"/>
      </rPr>
      <t xml:space="preserve">
Krav: Statistiken ska lämnas i ett digitalt och bearbetningsbart format och på det sätt som den upphandlande myndigheten begär, exempelvis i en Excel-fil.
Om den upphandlande myndigheten begär det ska leverantören tillhandahålla statistiken i enlighet med av den upphandlande myndigheten tillhandahållen mall för statistik.</t>
    </r>
  </si>
  <si>
    <t>Vite e-post kontorstid</t>
  </si>
  <si>
    <t>Vite telefon kontorstid</t>
  </si>
  <si>
    <t>Vite Jourservice</t>
  </si>
  <si>
    <t>Kontraktets löptid</t>
  </si>
  <si>
    <t>Möjlighet förlägning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</si>
</sst>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 &quot;kr&quot;"/>
    <numFmt numFmtId="165" formatCode="#,##0.00\ &quot;kr&quot;"/>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9"/>
      <color indexed="18"/>
      <name val="Arial"/>
      <family val="2"/>
    </font>
    <font>
      <b/>
      <sz val="10"/>
      <color theme="0"/>
      <name val="Arial"/>
      <family val="2"/>
    </font>
    <font>
      <sz val="11"/>
      <name val="Calibri"/>
      <family val="2"/>
    </font>
    <font>
      <sz val="11"/>
      <name val="Corbel"/>
      <family val="2"/>
    </font>
    <font>
      <sz val="12"/>
      <name val="Corbel"/>
      <family val="2"/>
    </font>
    <font>
      <sz val="12"/>
      <color theme="1"/>
      <name val="Corbel"/>
      <family val="2"/>
    </font>
    <font>
      <b/>
      <sz val="12"/>
      <name val="Corbel"/>
      <family val="2"/>
    </font>
    <font>
      <b/>
      <sz val="11"/>
      <color rgb="FFFF0000"/>
      <name val="Corbel"/>
      <family val="2"/>
    </font>
    <font>
      <sz val="12"/>
      <color rgb="FF000000"/>
      <name val="Corbel"/>
      <family val="2"/>
    </font>
    <font>
      <b/>
      <sz val="11"/>
      <name val="Corbel"/>
      <family val="2"/>
    </font>
    <font>
      <sz val="11"/>
      <color rgb="FF000000"/>
      <name val="Corbel"/>
      <family val="2"/>
    </font>
    <font>
      <sz val="10"/>
      <name val="Corbel"/>
      <family val="2"/>
    </font>
    <font>
      <sz val="9"/>
      <name val="Corbel"/>
      <family val="2"/>
    </font>
    <font>
      <b/>
      <sz val="8"/>
      <color theme="1"/>
      <name val="Corbel"/>
      <family val="2"/>
    </font>
    <font>
      <b/>
      <sz val="10"/>
      <color theme="1"/>
      <name val="Corbel"/>
      <family val="2"/>
    </font>
    <font>
      <sz val="10"/>
      <color theme="1"/>
      <name val="Corbel"/>
      <family val="2"/>
    </font>
    <font>
      <sz val="10"/>
      <color theme="1"/>
      <name val="Calibri"/>
      <family val="2"/>
    </font>
    <font>
      <sz val="10"/>
      <color rgb="FFFF0000"/>
      <name val="Corbel"/>
      <family val="2"/>
    </font>
    <font>
      <b/>
      <sz val="10"/>
      <name val="Corbel"/>
      <family val="2"/>
    </font>
    <font>
      <i/>
      <sz val="9"/>
      <color theme="1"/>
      <name val="Corbel"/>
      <family val="2"/>
    </font>
    <font>
      <b/>
      <sz val="16"/>
      <color theme="1"/>
      <name val="Corbel"/>
      <family val="2"/>
    </font>
    <font>
      <i/>
      <sz val="10"/>
      <name val="Corbel"/>
      <family val="2"/>
    </font>
    <font>
      <b/>
      <sz val="14"/>
      <color theme="1"/>
      <name val="Corbel"/>
      <family val="2"/>
    </font>
    <font>
      <sz val="11"/>
      <color theme="1"/>
      <name val="Corbel"/>
      <family val="2"/>
    </font>
    <font>
      <sz val="10"/>
      <color rgb="FF000000"/>
      <name val="Corbel"/>
      <family val="2"/>
    </font>
    <font>
      <b/>
      <sz val="10"/>
      <color rgb="FFFF0000"/>
      <name val="Corbel"/>
      <family val="2"/>
    </font>
    <font>
      <b/>
      <sz val="10"/>
      <color rgb="FF000000"/>
      <name val="Corbel"/>
      <family val="2"/>
    </font>
    <font>
      <sz val="10"/>
      <name val="Calibri"/>
      <family val="2"/>
    </font>
    <font>
      <sz val="9"/>
      <color theme="1"/>
      <name val="Corbel"/>
      <family val="2"/>
    </font>
    <font>
      <b/>
      <sz val="9"/>
      <color theme="1"/>
      <name val="Corbel"/>
      <family val="2"/>
    </font>
    <font>
      <b/>
      <sz val="9"/>
      <name val="Corbel"/>
      <family val="2"/>
    </font>
    <font>
      <b/>
      <i/>
      <sz val="9"/>
      <name val="Corbel"/>
      <family val="2"/>
    </font>
    <font>
      <sz val="9.8000000000000007"/>
      <color theme="1"/>
      <name val="Corbel"/>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5F5F5"/>
        <bgColor indexed="64"/>
      </patternFill>
    </fill>
    <fill>
      <patternFill patternType="solid">
        <fgColor rgb="FFFFFFCC"/>
        <bgColor indexed="64"/>
      </patternFill>
    </fill>
    <fill>
      <patternFill patternType="solid">
        <fgColor indexed="8"/>
        <bgColor indexed="64"/>
      </patternFill>
    </fill>
    <fill>
      <patternFill patternType="solid">
        <fgColor rgb="FFECECEC"/>
        <bgColor indexed="64"/>
      </patternFill>
    </fill>
    <fill>
      <patternFill patternType="solid">
        <fgColor rgb="FFCCFFCC"/>
        <bgColor indexed="64"/>
      </patternFill>
    </fill>
    <fill>
      <patternFill patternType="solid">
        <fgColor theme="3" tint="-0.249977111117893"/>
        <bgColor indexed="64"/>
      </patternFill>
    </fill>
    <fill>
      <gradientFill degree="90">
        <stop position="0">
          <color rgb="FFE7E6E6"/>
        </stop>
        <stop position="1">
          <color rgb="FFFFFFFF"/>
        </stop>
      </gradientFill>
    </fill>
    <fill>
      <gradientFill degree="90">
        <stop position="0">
          <color rgb="FFED7D31"/>
        </stop>
        <stop position="0.5">
          <color rgb="FFF4B084"/>
        </stop>
        <stop position="1">
          <color rgb="FFED7D31"/>
        </stop>
      </gradientFill>
    </fill>
    <fill>
      <patternFill patternType="solid">
        <fgColor rgb="FFD0CECE"/>
        <bgColor rgb="FF000000"/>
      </patternFill>
    </fill>
    <fill>
      <patternFill patternType="solid">
        <fgColor rgb="FFF2F2F2"/>
        <bgColor auto="1"/>
      </patternFill>
    </fill>
    <fill>
      <patternFill patternType="solid">
        <fgColor rgb="FFFFFFCC"/>
        <bgColor auto="1"/>
      </patternFill>
    </fill>
    <fill>
      <patternFill patternType="solid">
        <fgColor rgb="FFFFFFFF"/>
        <bgColor rgb="FF000000"/>
      </patternFill>
    </fill>
    <fill>
      <gradientFill degree="90">
        <stop position="0">
          <color theme="0" tint="-5.0965910824915313E-2"/>
        </stop>
        <stop position="0.5">
          <color theme="0" tint="-0.1490218817712943"/>
        </stop>
        <stop position="1">
          <color theme="0" tint="-5.0965910824915313E-2"/>
        </stop>
      </gradientFill>
    </fill>
    <fill>
      <patternFill patternType="solid">
        <fgColor rgb="FFECECEC"/>
        <bgColor auto="1"/>
      </patternFill>
    </fill>
    <fill>
      <gradientFill degree="90">
        <stop position="0">
          <color theme="0"/>
        </stop>
        <stop position="1">
          <color rgb="FFFFABAB"/>
        </stop>
      </gradientFill>
    </fill>
    <fill>
      <gradientFill degree="270">
        <stop position="0">
          <color theme="0"/>
        </stop>
        <stop position="1">
          <color rgb="FFFF9999"/>
        </stop>
      </gradientFill>
    </fill>
  </fills>
  <borders count="3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8"/>
      </left>
      <right/>
      <top/>
      <bottom style="medium">
        <color indexed="8"/>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s>
  <cellStyleXfs count="7">
    <xf numFmtId="0" fontId="0" fillId="0" borderId="0"/>
    <xf numFmtId="9" fontId="4" fillId="0" borderId="0" applyFont="0" applyFill="0" applyBorder="0" applyAlignment="0" applyProtection="0"/>
    <xf numFmtId="0" fontId="3" fillId="0" borderId="0"/>
    <xf numFmtId="0" fontId="2" fillId="0" borderId="0"/>
    <xf numFmtId="0" fontId="5" fillId="6" borderId="15" applyNumberFormat="0" applyAlignment="0" applyProtection="0">
      <protection locked="0"/>
    </xf>
    <xf numFmtId="0" fontId="7" fillId="0" borderId="0"/>
    <xf numFmtId="0" fontId="1" fillId="0" borderId="0"/>
  </cellStyleXfs>
  <cellXfs count="340">
    <xf numFmtId="0" fontId="0" fillId="0" borderId="0" xfId="0"/>
    <xf numFmtId="0" fontId="3" fillId="0" borderId="0" xfId="0" applyFont="1"/>
    <xf numFmtId="0" fontId="6" fillId="9" borderId="0" xfId="0" applyFont="1" applyFill="1"/>
    <xf numFmtId="10" fontId="9" fillId="10" borderId="13" xfId="0" applyNumberFormat="1" applyFont="1" applyFill="1" applyBorder="1" applyAlignment="1">
      <alignment horizontal="left"/>
    </xf>
    <xf numFmtId="164" fontId="13" fillId="12" borderId="13" xfId="0" applyNumberFormat="1" applyFont="1" applyFill="1" applyBorder="1" applyAlignment="1">
      <alignment horizontal="center"/>
    </xf>
    <xf numFmtId="10" fontId="9" fillId="10" borderId="10" xfId="0" applyNumberFormat="1" applyFont="1" applyFill="1" applyBorder="1" applyAlignment="1">
      <alignment horizontal="left"/>
    </xf>
    <xf numFmtId="0" fontId="15" fillId="15" borderId="0" xfId="0" applyFont="1" applyFill="1"/>
    <xf numFmtId="0" fontId="15" fillId="15" borderId="0" xfId="0" applyFont="1" applyFill="1" applyAlignment="1">
      <alignment horizontal="left" vertical="top" wrapText="1"/>
    </xf>
    <xf numFmtId="9" fontId="9" fillId="10" borderId="16" xfId="0" applyNumberFormat="1" applyFont="1" applyFill="1" applyBorder="1" applyAlignment="1">
      <alignment horizontal="center"/>
    </xf>
    <xf numFmtId="6" fontId="9" fillId="10" borderId="16" xfId="0" applyNumberFormat="1" applyFont="1" applyFill="1" applyBorder="1" applyAlignment="1">
      <alignment horizontal="center"/>
    </xf>
    <xf numFmtId="9" fontId="9" fillId="10" borderId="8" xfId="0" applyNumberFormat="1" applyFont="1" applyFill="1" applyBorder="1" applyAlignment="1">
      <alignment horizontal="center"/>
    </xf>
    <xf numFmtId="6" fontId="9" fillId="10" borderId="8" xfId="0" applyNumberFormat="1" applyFont="1" applyFill="1" applyBorder="1" applyAlignment="1">
      <alignment horizontal="center"/>
    </xf>
    <xf numFmtId="164" fontId="15" fillId="15" borderId="0" xfId="0" applyNumberFormat="1" applyFont="1" applyFill="1"/>
    <xf numFmtId="10" fontId="15" fillId="15" borderId="0" xfId="0" applyNumberFormat="1" applyFont="1" applyFill="1"/>
    <xf numFmtId="0" fontId="10" fillId="0" borderId="0" xfId="0" applyFont="1" applyAlignment="1">
      <alignment horizontal="left" vertical="center"/>
    </xf>
    <xf numFmtId="0" fontId="16" fillId="0" borderId="0" xfId="0" applyFont="1"/>
    <xf numFmtId="0" fontId="16" fillId="0" borderId="0" xfId="0" applyFont="1" applyAlignment="1">
      <alignment horizontal="left" vertical="center" indent="1"/>
    </xf>
    <xf numFmtId="0" fontId="16" fillId="2" borderId="0" xfId="0" applyFont="1" applyFill="1"/>
    <xf numFmtId="0" fontId="11" fillId="7" borderId="3" xfId="0" applyFont="1" applyFill="1" applyBorder="1" applyAlignment="1">
      <alignment horizontal="left" vertical="center" wrapText="1" indent="1"/>
    </xf>
    <xf numFmtId="164" fontId="19" fillId="4" borderId="3" xfId="4" applyNumberFormat="1" applyFont="1" applyFill="1" applyBorder="1" applyAlignment="1" applyProtection="1">
      <alignment vertical="center" wrapText="1"/>
    </xf>
    <xf numFmtId="164" fontId="19" fillId="4" borderId="3" xfId="4" applyNumberFormat="1" applyFont="1" applyFill="1" applyBorder="1" applyAlignment="1" applyProtection="1">
      <alignment horizontal="left" vertical="center" wrapText="1" indent="1"/>
    </xf>
    <xf numFmtId="164" fontId="18" fillId="4" borderId="3" xfId="4" applyNumberFormat="1" applyFont="1" applyFill="1" applyBorder="1" applyAlignment="1" applyProtection="1">
      <alignment horizontal="left" vertical="center" wrapText="1" indent="1"/>
    </xf>
    <xf numFmtId="0" fontId="16" fillId="2" borderId="0" xfId="0" applyFont="1" applyFill="1" applyAlignment="1">
      <alignment horizontal="left" vertical="center" indent="1"/>
    </xf>
    <xf numFmtId="0" fontId="16" fillId="0" borderId="0" xfId="0" applyFont="1" applyAlignment="1">
      <alignment vertical="top" wrapText="1"/>
    </xf>
    <xf numFmtId="0" fontId="16" fillId="4" borderId="17" xfId="0" applyFont="1" applyFill="1" applyBorder="1" applyAlignment="1">
      <alignment vertical="top"/>
    </xf>
    <xf numFmtId="0" fontId="16" fillId="4" borderId="19" xfId="0" applyFont="1" applyFill="1" applyBorder="1" applyAlignment="1">
      <alignment vertical="top"/>
    </xf>
    <xf numFmtId="0" fontId="16" fillId="4" borderId="20" xfId="0" applyFont="1" applyFill="1" applyBorder="1" applyAlignment="1">
      <alignment vertical="top"/>
    </xf>
    <xf numFmtId="0" fontId="16" fillId="5" borderId="21" xfId="0" applyFont="1" applyFill="1" applyBorder="1" applyAlignment="1" applyProtection="1">
      <alignment vertical="center" wrapText="1"/>
      <protection locked="0"/>
    </xf>
    <xf numFmtId="0" fontId="16" fillId="4" borderId="20" xfId="0" applyFont="1" applyFill="1" applyBorder="1" applyAlignment="1">
      <alignment vertical="top" wrapText="1"/>
    </xf>
    <xf numFmtId="0" fontId="16" fillId="8" borderId="21" xfId="0" applyFont="1" applyFill="1" applyBorder="1" applyAlignment="1" applyProtection="1">
      <alignment vertical="center" wrapText="1"/>
      <protection locked="0"/>
    </xf>
    <xf numFmtId="0" fontId="23" fillId="2" borderId="0" xfId="0" applyFont="1" applyFill="1" applyAlignment="1">
      <alignment horizontal="left" indent="1"/>
    </xf>
    <xf numFmtId="0" fontId="20" fillId="2" borderId="0" xfId="0" applyFont="1" applyFill="1" applyAlignment="1">
      <alignment horizontal="left" vertical="center"/>
    </xf>
    <xf numFmtId="0" fontId="20" fillId="2" borderId="0" xfId="0" applyFont="1" applyFill="1" applyAlignment="1">
      <alignment horizontal="center" vertical="center"/>
    </xf>
    <xf numFmtId="9" fontId="20" fillId="2" borderId="3" xfId="0" applyNumberFormat="1" applyFont="1" applyFill="1" applyBorder="1" applyAlignment="1">
      <alignment horizontal="center" vertical="center"/>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1" fontId="20" fillId="2" borderId="5" xfId="0" applyNumberFormat="1" applyFont="1" applyFill="1" applyBorder="1" applyAlignment="1">
      <alignment horizontal="center" vertical="center" wrapText="1"/>
    </xf>
    <xf numFmtId="165" fontId="20" fillId="2" borderId="5" xfId="0" applyNumberFormat="1"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165" fontId="20" fillId="2" borderId="0" xfId="0" applyNumberFormat="1" applyFont="1" applyFill="1" applyAlignment="1">
      <alignment horizontal="left" vertical="center"/>
    </xf>
    <xf numFmtId="9" fontId="20" fillId="19" borderId="3" xfId="0" applyNumberFormat="1" applyFont="1" applyFill="1" applyBorder="1" applyAlignment="1">
      <alignment horizontal="center" vertical="center"/>
    </xf>
    <xf numFmtId="0" fontId="29" fillId="15" borderId="0" xfId="0" applyFont="1" applyFill="1"/>
    <xf numFmtId="0" fontId="29" fillId="15" borderId="0" xfId="0" applyFont="1" applyFill="1" applyAlignment="1">
      <alignment horizontal="left" vertical="top" wrapText="1"/>
    </xf>
    <xf numFmtId="10" fontId="16" fillId="10" borderId="13" xfId="0" applyNumberFormat="1" applyFont="1" applyFill="1" applyBorder="1" applyAlignment="1">
      <alignment horizontal="center"/>
    </xf>
    <xf numFmtId="9" fontId="16" fillId="10" borderId="16" xfId="0" applyNumberFormat="1" applyFont="1" applyFill="1" applyBorder="1" applyAlignment="1">
      <alignment horizontal="center"/>
    </xf>
    <xf numFmtId="6" fontId="16" fillId="10" borderId="16" xfId="0" applyNumberFormat="1" applyFont="1" applyFill="1" applyBorder="1" applyAlignment="1">
      <alignment horizontal="center"/>
    </xf>
    <xf numFmtId="164" fontId="29" fillId="12" borderId="13" xfId="0" applyNumberFormat="1" applyFont="1" applyFill="1" applyBorder="1" applyAlignment="1">
      <alignment horizontal="center"/>
    </xf>
    <xf numFmtId="10" fontId="16" fillId="10" borderId="10" xfId="0" applyNumberFormat="1" applyFont="1" applyFill="1" applyBorder="1" applyAlignment="1">
      <alignment horizontal="center"/>
    </xf>
    <xf numFmtId="9" fontId="16" fillId="10" borderId="8" xfId="0" applyNumberFormat="1" applyFont="1" applyFill="1" applyBorder="1" applyAlignment="1">
      <alignment horizontal="center"/>
    </xf>
    <xf numFmtId="6" fontId="16" fillId="10" borderId="8" xfId="0" applyNumberFormat="1" applyFont="1" applyFill="1" applyBorder="1" applyAlignment="1">
      <alignment horizontal="center"/>
    </xf>
    <xf numFmtId="0" fontId="29" fillId="2" borderId="0" xfId="0" applyFont="1" applyFill="1"/>
    <xf numFmtId="0" fontId="29" fillId="2" borderId="0" xfId="0" applyFont="1" applyFill="1" applyAlignment="1">
      <alignment horizontal="left" vertical="top" wrapText="1"/>
    </xf>
    <xf numFmtId="10" fontId="16" fillId="10" borderId="13" xfId="0" applyNumberFormat="1" applyFont="1" applyFill="1" applyBorder="1" applyAlignment="1">
      <alignment horizontal="left"/>
    </xf>
    <xf numFmtId="10" fontId="16" fillId="10" borderId="10" xfId="0" applyNumberFormat="1" applyFont="1" applyFill="1" applyBorder="1" applyAlignment="1">
      <alignment horizontal="left"/>
    </xf>
    <xf numFmtId="0" fontId="3" fillId="2" borderId="0" xfId="0" applyFont="1" applyFill="1"/>
    <xf numFmtId="0" fontId="32" fillId="4" borderId="18" xfId="0" applyFont="1" applyFill="1" applyBorder="1" applyAlignment="1">
      <alignment vertical="top"/>
    </xf>
    <xf numFmtId="0" fontId="32" fillId="4" borderId="21" xfId="0" applyFont="1" applyFill="1" applyBorder="1" applyAlignment="1">
      <alignment vertical="top"/>
    </xf>
    <xf numFmtId="0" fontId="17" fillId="5" borderId="3" xfId="0" applyFont="1" applyFill="1" applyBorder="1" applyAlignment="1">
      <alignment horizontal="left" vertical="top" wrapText="1"/>
    </xf>
    <xf numFmtId="0" fontId="16" fillId="4" borderId="22" xfId="0" applyFont="1" applyFill="1" applyBorder="1" applyAlignment="1">
      <alignment vertical="top"/>
    </xf>
    <xf numFmtId="0" fontId="16" fillId="4" borderId="23" xfId="0" applyFont="1" applyFill="1" applyBorder="1" applyAlignment="1">
      <alignment vertical="top"/>
    </xf>
    <xf numFmtId="0" fontId="16" fillId="8" borderId="24" xfId="0" applyFont="1" applyFill="1" applyBorder="1" applyAlignment="1" applyProtection="1">
      <alignment vertical="center" wrapText="1"/>
      <protection locked="0"/>
    </xf>
    <xf numFmtId="0" fontId="35" fillId="5" borderId="3" xfId="0" applyFont="1" applyFill="1" applyBorder="1" applyAlignment="1">
      <alignment horizontal="left" vertical="top" wrapText="1"/>
    </xf>
    <xf numFmtId="0" fontId="36" fillId="5" borderId="3" xfId="0" applyFont="1" applyFill="1" applyBorder="1" applyAlignment="1">
      <alignment horizontal="left" vertical="top" wrapText="1"/>
    </xf>
    <xf numFmtId="0" fontId="14" fillId="3" borderId="1" xfId="0" applyFont="1" applyFill="1" applyBorder="1" applyAlignment="1">
      <alignment horizontal="left" vertical="center"/>
    </xf>
    <xf numFmtId="0" fontId="14" fillId="3" borderId="5"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7" xfId="0" applyFont="1" applyFill="1" applyBorder="1" applyAlignment="1">
      <alignment horizontal="left" vertical="center"/>
    </xf>
    <xf numFmtId="0" fontId="14" fillId="3" borderId="10" xfId="0" applyFont="1" applyFill="1" applyBorder="1" applyAlignment="1">
      <alignment horizontal="left" vertical="center"/>
    </xf>
    <xf numFmtId="0" fontId="23" fillId="3" borderId="1"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5" xfId="0" applyFont="1" applyFill="1" applyBorder="1" applyAlignment="1">
      <alignment horizontal="left" vertical="center"/>
    </xf>
    <xf numFmtId="0" fontId="23" fillId="3" borderId="29" xfId="0" applyFont="1" applyFill="1" applyBorder="1" applyAlignment="1">
      <alignment horizontal="left" vertical="center"/>
    </xf>
    <xf numFmtId="0" fontId="23" fillId="3" borderId="26" xfId="0" applyFont="1" applyFill="1" applyBorder="1" applyAlignment="1">
      <alignment horizontal="left" vertical="center"/>
    </xf>
    <xf numFmtId="0" fontId="23" fillId="4" borderId="30"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1" xfId="0" applyFont="1" applyFill="1" applyBorder="1" applyAlignment="1">
      <alignment horizontal="center" vertical="center"/>
    </xf>
    <xf numFmtId="0" fontId="23" fillId="4" borderId="27" xfId="0" applyFont="1" applyFill="1" applyBorder="1" applyAlignment="1">
      <alignment horizontal="center" vertical="center"/>
    </xf>
    <xf numFmtId="0" fontId="16" fillId="4" borderId="20" xfId="0" applyFont="1" applyFill="1" applyBorder="1" applyAlignment="1">
      <alignment horizontal="left" vertical="top" wrapText="1"/>
    </xf>
    <xf numFmtId="0" fontId="16" fillId="4" borderId="17"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11" xfId="0" applyFont="1" applyFill="1" applyBorder="1" applyAlignment="1">
      <alignment horizontal="left" vertical="top" wrapText="1"/>
    </xf>
    <xf numFmtId="0" fontId="16" fillId="4" borderId="12" xfId="0" applyFont="1" applyFill="1" applyBorder="1" applyAlignment="1">
      <alignment horizontal="left" vertical="top" wrapText="1"/>
    </xf>
    <xf numFmtId="0" fontId="16" fillId="4" borderId="0" xfId="0" applyFont="1" applyFill="1" applyAlignment="1">
      <alignment horizontal="left" vertical="top" wrapText="1"/>
    </xf>
    <xf numFmtId="0" fontId="16" fillId="4" borderId="13" xfId="0" applyFont="1" applyFill="1" applyBorder="1" applyAlignment="1">
      <alignment horizontal="left" vertical="top" wrapText="1"/>
    </xf>
    <xf numFmtId="0" fontId="16" fillId="4" borderId="23" xfId="0" applyFont="1" applyFill="1" applyBorder="1" applyAlignment="1">
      <alignment horizontal="left" vertical="top" wrapText="1"/>
    </xf>
    <xf numFmtId="0" fontId="16" fillId="4" borderId="31" xfId="0" applyFont="1" applyFill="1" applyBorder="1" applyAlignment="1">
      <alignment horizontal="left" vertical="top" wrapText="1"/>
    </xf>
    <xf numFmtId="0" fontId="16" fillId="4" borderId="18" xfId="0" applyFont="1" applyFill="1" applyBorder="1" applyAlignment="1">
      <alignment horizontal="left" vertical="top"/>
    </xf>
    <xf numFmtId="164" fontId="19" fillId="7" borderId="3" xfId="4" applyNumberFormat="1" applyFont="1" applyFill="1" applyBorder="1" applyAlignment="1" applyProtection="1">
      <alignment horizontal="left" vertical="center" wrapText="1" indent="1"/>
    </xf>
    <xf numFmtId="0" fontId="16" fillId="5" borderId="3" xfId="0" applyFont="1" applyFill="1" applyBorder="1" applyAlignment="1" applyProtection="1">
      <alignment horizontal="left" vertical="center" wrapText="1" indent="1"/>
      <protection locked="0"/>
    </xf>
    <xf numFmtId="0" fontId="23" fillId="3" borderId="3" xfId="0" applyFont="1" applyFill="1" applyBorder="1" applyAlignment="1">
      <alignment horizontal="center" vertical="center"/>
    </xf>
    <xf numFmtId="164" fontId="19" fillId="3" borderId="3" xfId="4" applyNumberFormat="1"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indent="1"/>
      <protection locked="0"/>
    </xf>
    <xf numFmtId="0" fontId="23" fillId="4" borderId="1" xfId="0" applyFont="1" applyFill="1" applyBorder="1" applyAlignment="1">
      <alignment horizontal="center" vertical="top" wrapText="1"/>
    </xf>
    <xf numFmtId="0" fontId="23" fillId="4" borderId="5"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7" xfId="0" applyFont="1" applyFill="1" applyBorder="1" applyAlignment="1">
      <alignment horizontal="center" vertical="top" wrapText="1"/>
    </xf>
    <xf numFmtId="0" fontId="23" fillId="4" borderId="10" xfId="0" applyFont="1" applyFill="1" applyBorder="1" applyAlignment="1">
      <alignment horizontal="center" vertical="top" wrapText="1"/>
    </xf>
    <xf numFmtId="0" fontId="23" fillId="3" borderId="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4" xfId="0" applyFont="1" applyFill="1" applyBorder="1" applyAlignment="1">
      <alignment horizontal="center" vertical="center"/>
    </xf>
    <xf numFmtId="164" fontId="19" fillId="7" borderId="2" xfId="4" applyNumberFormat="1" applyFont="1" applyFill="1" applyBorder="1" applyAlignment="1" applyProtection="1">
      <alignment horizontal="left" vertical="center" wrapText="1" indent="1"/>
    </xf>
    <xf numFmtId="164" fontId="19" fillId="7" borderId="4" xfId="4" applyNumberFormat="1" applyFont="1" applyFill="1" applyBorder="1" applyAlignment="1" applyProtection="1">
      <alignment horizontal="left" vertical="center" wrapText="1" indent="1"/>
    </xf>
    <xf numFmtId="14" fontId="16" fillId="5" borderId="3" xfId="0" applyNumberFormat="1" applyFont="1" applyFill="1" applyBorder="1" applyAlignment="1" applyProtection="1">
      <alignment horizontal="left" vertical="center" indent="1"/>
      <protection locked="0"/>
    </xf>
    <xf numFmtId="0" fontId="23" fillId="4" borderId="3" xfId="0" applyFont="1" applyFill="1" applyBorder="1" applyAlignment="1">
      <alignment horizontal="center" vertical="top"/>
    </xf>
    <xf numFmtId="9" fontId="16" fillId="10" borderId="12" xfId="0" applyNumberFormat="1" applyFont="1" applyFill="1" applyBorder="1" applyAlignment="1">
      <alignment horizontal="center"/>
    </xf>
    <xf numFmtId="9" fontId="16" fillId="10" borderId="13" xfId="0" applyNumberFormat="1" applyFont="1" applyFill="1" applyBorder="1" applyAlignment="1">
      <alignment horizontal="center"/>
    </xf>
    <xf numFmtId="6" fontId="16" fillId="10" borderId="12" xfId="0" applyNumberFormat="1" applyFont="1" applyFill="1" applyBorder="1" applyAlignment="1">
      <alignment horizontal="center"/>
    </xf>
    <xf numFmtId="6" fontId="16" fillId="10" borderId="13" xfId="0" applyNumberFormat="1" applyFont="1" applyFill="1" applyBorder="1" applyAlignment="1">
      <alignment horizontal="center"/>
    </xf>
    <xf numFmtId="0" fontId="16" fillId="10" borderId="3" xfId="0" applyFont="1" applyFill="1" applyBorder="1" applyAlignment="1">
      <alignment horizontal="left" vertical="top" wrapText="1"/>
    </xf>
    <xf numFmtId="0" fontId="23" fillId="10" borderId="3" xfId="0" applyFont="1" applyFill="1" applyBorder="1" applyAlignment="1">
      <alignment horizontal="center" vertical="center" wrapText="1"/>
    </xf>
    <xf numFmtId="164" fontId="23" fillId="14" borderId="3" xfId="0" applyNumberFormat="1" applyFont="1" applyFill="1" applyBorder="1" applyAlignment="1">
      <alignment horizontal="center" vertical="center"/>
    </xf>
    <xf numFmtId="0" fontId="23" fillId="10" borderId="3" xfId="0" applyFont="1" applyFill="1" applyBorder="1" applyAlignment="1">
      <alignment horizontal="center" wrapText="1"/>
    </xf>
    <xf numFmtId="0" fontId="23" fillId="10" borderId="1" xfId="0" applyFont="1" applyFill="1" applyBorder="1" applyAlignment="1">
      <alignment horizontal="center" vertical="center" wrapText="1"/>
    </xf>
    <xf numFmtId="0" fontId="23" fillId="10" borderId="5"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13" xfId="0" applyFont="1" applyFill="1" applyBorder="1" applyAlignment="1">
      <alignment horizontal="center" vertical="center" wrapText="1"/>
    </xf>
    <xf numFmtId="0" fontId="23" fillId="10" borderId="11" xfId="0" applyFont="1" applyFill="1" applyBorder="1" applyAlignment="1">
      <alignment horizontal="center" vertical="center"/>
    </xf>
    <xf numFmtId="0" fontId="23" fillId="10" borderId="12" xfId="0" applyFont="1" applyFill="1" applyBorder="1" applyAlignment="1">
      <alignment horizontal="center" vertical="center"/>
    </xf>
    <xf numFmtId="0" fontId="23" fillId="10" borderId="13" xfId="0" applyFont="1" applyFill="1" applyBorder="1" applyAlignment="1">
      <alignment horizontal="center" vertical="center"/>
    </xf>
    <xf numFmtId="164" fontId="30" fillId="13" borderId="3" xfId="0" applyNumberFormat="1" applyFont="1" applyFill="1" applyBorder="1" applyAlignment="1">
      <alignment horizontal="right" vertical="center"/>
    </xf>
    <xf numFmtId="164" fontId="30" fillId="13" borderId="4" xfId="0" applyNumberFormat="1" applyFont="1" applyFill="1" applyBorder="1" applyAlignment="1">
      <alignment horizontal="center" vertical="center"/>
    </xf>
    <xf numFmtId="164" fontId="30" fillId="13" borderId="3" xfId="0" applyNumberFormat="1" applyFont="1" applyFill="1" applyBorder="1" applyAlignment="1">
      <alignment horizontal="center" vertical="center"/>
    </xf>
    <xf numFmtId="10" fontId="16" fillId="10" borderId="12" xfId="0" applyNumberFormat="1" applyFont="1" applyFill="1" applyBorder="1" applyAlignment="1">
      <alignment horizontal="center"/>
    </xf>
    <xf numFmtId="10" fontId="16" fillId="10" borderId="0" xfId="0" applyNumberFormat="1" applyFont="1" applyFill="1" applyAlignment="1">
      <alignment horizontal="center"/>
    </xf>
    <xf numFmtId="10" fontId="16" fillId="10" borderId="14" xfId="0" applyNumberFormat="1" applyFont="1" applyFill="1" applyBorder="1" applyAlignment="1">
      <alignment horizontal="center"/>
    </xf>
    <xf numFmtId="10" fontId="16" fillId="10" borderId="7" xfId="0" applyNumberFormat="1" applyFont="1" applyFill="1" applyBorder="1" applyAlignment="1">
      <alignment horizontal="center"/>
    </xf>
    <xf numFmtId="9" fontId="16" fillId="10" borderId="14" xfId="0" applyNumberFormat="1" applyFont="1" applyFill="1" applyBorder="1" applyAlignment="1">
      <alignment horizontal="center"/>
    </xf>
    <xf numFmtId="9" fontId="16" fillId="10" borderId="10" xfId="0" applyNumberFormat="1" applyFont="1" applyFill="1" applyBorder="1" applyAlignment="1">
      <alignment horizontal="center"/>
    </xf>
    <xf numFmtId="6" fontId="16" fillId="10" borderId="14" xfId="0" applyNumberFormat="1" applyFont="1" applyFill="1" applyBorder="1" applyAlignment="1">
      <alignment horizontal="center"/>
    </xf>
    <xf numFmtId="6" fontId="16" fillId="10" borderId="10" xfId="0" applyNumberFormat="1" applyFont="1" applyFill="1" applyBorder="1" applyAlignment="1">
      <alignment horizontal="center"/>
    </xf>
    <xf numFmtId="10" fontId="23" fillId="11" borderId="3" xfId="0" applyNumberFormat="1" applyFont="1" applyFill="1" applyBorder="1" applyAlignment="1">
      <alignment horizontal="center" vertical="center"/>
    </xf>
    <xf numFmtId="10" fontId="23" fillId="11" borderId="6" xfId="0" applyNumberFormat="1" applyFont="1" applyFill="1" applyBorder="1" applyAlignment="1">
      <alignment horizontal="center" vertical="center"/>
    </xf>
    <xf numFmtId="0" fontId="8" fillId="10" borderId="1" xfId="0" applyFont="1" applyFill="1" applyBorder="1" applyAlignment="1">
      <alignment horizontal="left" vertical="top" wrapText="1"/>
    </xf>
    <xf numFmtId="0" fontId="8" fillId="10" borderId="5" xfId="0" applyFont="1" applyFill="1" applyBorder="1" applyAlignment="1">
      <alignment horizontal="left" vertical="top" wrapText="1"/>
    </xf>
    <xf numFmtId="0" fontId="8" fillId="10" borderId="11" xfId="0" applyFont="1" applyFill="1" applyBorder="1" applyAlignment="1">
      <alignment horizontal="left" vertical="top" wrapText="1"/>
    </xf>
    <xf numFmtId="0" fontId="8" fillId="10" borderId="12" xfId="0" applyFont="1" applyFill="1" applyBorder="1" applyAlignment="1">
      <alignment horizontal="left" vertical="top" wrapText="1"/>
    </xf>
    <xf numFmtId="0" fontId="8" fillId="10" borderId="0" xfId="0" applyFont="1" applyFill="1" applyAlignment="1">
      <alignment horizontal="left" vertical="top" wrapText="1"/>
    </xf>
    <xf numFmtId="0" fontId="8" fillId="10" borderId="13" xfId="0" applyFont="1" applyFill="1" applyBorder="1" applyAlignment="1">
      <alignment horizontal="left" vertical="top" wrapText="1"/>
    </xf>
    <xf numFmtId="0" fontId="8" fillId="10" borderId="14" xfId="0" applyFont="1" applyFill="1" applyBorder="1" applyAlignment="1">
      <alignment horizontal="left" vertical="top" wrapText="1"/>
    </xf>
    <xf numFmtId="0" fontId="8" fillId="10" borderId="7" xfId="0" applyFont="1" applyFill="1" applyBorder="1" applyAlignment="1">
      <alignment horizontal="left" vertical="top" wrapText="1"/>
    </xf>
    <xf numFmtId="0" fontId="8" fillId="10" borderId="10" xfId="0" applyFont="1" applyFill="1" applyBorder="1" applyAlignment="1">
      <alignment horizontal="left" vertical="top" wrapText="1"/>
    </xf>
    <xf numFmtId="0" fontId="14" fillId="10" borderId="1"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10" xfId="0" applyFont="1" applyFill="1" applyBorder="1" applyAlignment="1">
      <alignment horizontal="center" vertical="center" wrapText="1"/>
    </xf>
    <xf numFmtId="164" fontId="14" fillId="14" borderId="1" xfId="0" applyNumberFormat="1" applyFont="1" applyFill="1" applyBorder="1" applyAlignment="1">
      <alignment horizontal="center" vertical="center"/>
    </xf>
    <xf numFmtId="164" fontId="14" fillId="14" borderId="5" xfId="0" applyNumberFormat="1" applyFont="1" applyFill="1" applyBorder="1" applyAlignment="1">
      <alignment horizontal="center" vertical="center"/>
    </xf>
    <xf numFmtId="164" fontId="14" fillId="14" borderId="11" xfId="0" applyNumberFormat="1" applyFont="1" applyFill="1" applyBorder="1" applyAlignment="1">
      <alignment horizontal="center" vertical="center"/>
    </xf>
    <xf numFmtId="164" fontId="14" fillId="14" borderId="14" xfId="0" applyNumberFormat="1" applyFont="1" applyFill="1" applyBorder="1" applyAlignment="1">
      <alignment horizontal="center" vertical="center"/>
    </xf>
    <xf numFmtId="164" fontId="14" fillId="14" borderId="7" xfId="0" applyNumberFormat="1" applyFont="1" applyFill="1" applyBorder="1" applyAlignment="1">
      <alignment horizontal="center" vertical="center"/>
    </xf>
    <xf numFmtId="164" fontId="14" fillId="14" borderId="10" xfId="0" applyNumberFormat="1" applyFont="1" applyFill="1" applyBorder="1" applyAlignment="1">
      <alignment horizontal="center" vertical="center"/>
    </xf>
    <xf numFmtId="0" fontId="14" fillId="10" borderId="3" xfId="0" applyFont="1" applyFill="1" applyBorder="1" applyAlignment="1">
      <alignment horizontal="center" wrapText="1"/>
    </xf>
    <xf numFmtId="0" fontId="14" fillId="10" borderId="12" xfId="0" applyFont="1" applyFill="1" applyBorder="1" applyAlignment="1">
      <alignment horizontal="center" vertical="center" wrapText="1"/>
    </xf>
    <xf numFmtId="0" fontId="14" fillId="10" borderId="0" xfId="0" applyFont="1" applyFill="1" applyAlignment="1">
      <alignment horizontal="center" vertical="center" wrapText="1"/>
    </xf>
    <xf numFmtId="0" fontId="14" fillId="10" borderId="13"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6" xfId="0" applyFont="1" applyFill="1" applyBorder="1" applyAlignment="1">
      <alignment horizontal="center" vertical="top" wrapText="1"/>
    </xf>
    <xf numFmtId="0" fontId="14" fillId="10" borderId="16" xfId="0" applyFont="1" applyFill="1" applyBorder="1" applyAlignment="1">
      <alignment horizontal="center" vertical="top" wrapText="1"/>
    </xf>
    <xf numFmtId="0" fontId="12" fillId="13" borderId="3" xfId="0" applyFont="1" applyFill="1" applyBorder="1" applyAlignment="1">
      <alignment horizontal="right" vertical="center"/>
    </xf>
    <xf numFmtId="164" fontId="12" fillId="13" borderId="4" xfId="0" applyNumberFormat="1" applyFont="1" applyFill="1" applyBorder="1" applyAlignment="1">
      <alignment horizontal="center" vertical="center"/>
    </xf>
    <xf numFmtId="164" fontId="12" fillId="13" borderId="3" xfId="0" applyNumberFormat="1" applyFont="1" applyFill="1" applyBorder="1" applyAlignment="1">
      <alignment horizontal="center" vertical="center"/>
    </xf>
    <xf numFmtId="10" fontId="14" fillId="11" borderId="3" xfId="0" applyNumberFormat="1" applyFont="1" applyFill="1" applyBorder="1" applyAlignment="1">
      <alignment horizontal="center" vertical="center"/>
    </xf>
    <xf numFmtId="10" fontId="9" fillId="10" borderId="12" xfId="0" applyNumberFormat="1" applyFont="1" applyFill="1" applyBorder="1" applyAlignment="1">
      <alignment horizontal="center"/>
    </xf>
    <xf numFmtId="10" fontId="9" fillId="10" borderId="0" xfId="0" applyNumberFormat="1" applyFont="1" applyFill="1" applyAlignment="1">
      <alignment horizontal="center"/>
    </xf>
    <xf numFmtId="10" fontId="9" fillId="10" borderId="14" xfId="0" applyNumberFormat="1" applyFont="1" applyFill="1" applyBorder="1" applyAlignment="1">
      <alignment horizontal="center"/>
    </xf>
    <xf numFmtId="10" fontId="9" fillId="10" borderId="7" xfId="0" applyNumberFormat="1" applyFont="1" applyFill="1" applyBorder="1" applyAlignment="1">
      <alignment horizontal="center"/>
    </xf>
    <xf numFmtId="0" fontId="16" fillId="10" borderId="1" xfId="0" applyFont="1" applyFill="1" applyBorder="1" applyAlignment="1">
      <alignment horizontal="left" vertical="top" wrapText="1"/>
    </xf>
    <xf numFmtId="0" fontId="16" fillId="10" borderId="5" xfId="0" applyFont="1" applyFill="1" applyBorder="1" applyAlignment="1">
      <alignment horizontal="left" vertical="top" wrapText="1"/>
    </xf>
    <xf numFmtId="0" fontId="16" fillId="10" borderId="11" xfId="0" applyFont="1" applyFill="1" applyBorder="1" applyAlignment="1">
      <alignment horizontal="left" vertical="top" wrapText="1"/>
    </xf>
    <xf numFmtId="0" fontId="16" fillId="10" borderId="12"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13" xfId="0" applyFont="1" applyFill="1" applyBorder="1" applyAlignment="1">
      <alignment horizontal="left" vertical="top" wrapText="1"/>
    </xf>
    <xf numFmtId="0" fontId="16" fillId="10" borderId="14" xfId="0" applyFont="1" applyFill="1" applyBorder="1" applyAlignment="1">
      <alignment horizontal="left" vertical="top" wrapText="1"/>
    </xf>
    <xf numFmtId="0" fontId="16" fillId="10" borderId="7" xfId="0" applyFont="1" applyFill="1" applyBorder="1" applyAlignment="1">
      <alignment horizontal="left" vertical="top" wrapText="1"/>
    </xf>
    <xf numFmtId="0" fontId="16" fillId="10" borderId="10" xfId="0" applyFont="1" applyFill="1" applyBorder="1" applyAlignment="1">
      <alignment horizontal="left" vertical="top" wrapText="1"/>
    </xf>
    <xf numFmtId="164" fontId="23" fillId="14" borderId="1" xfId="0" applyNumberFormat="1" applyFont="1" applyFill="1" applyBorder="1" applyAlignment="1">
      <alignment horizontal="center" vertical="center"/>
    </xf>
    <xf numFmtId="164" fontId="23" fillId="14" borderId="5" xfId="0" applyNumberFormat="1" applyFont="1" applyFill="1" applyBorder="1" applyAlignment="1">
      <alignment horizontal="center" vertical="center"/>
    </xf>
    <xf numFmtId="164" fontId="23" fillId="14" borderId="11" xfId="0" applyNumberFormat="1" applyFont="1" applyFill="1" applyBorder="1" applyAlignment="1">
      <alignment horizontal="center" vertical="center"/>
    </xf>
    <xf numFmtId="164" fontId="23" fillId="14" borderId="14" xfId="0" applyNumberFormat="1" applyFont="1" applyFill="1" applyBorder="1" applyAlignment="1">
      <alignment horizontal="center" vertical="center"/>
    </xf>
    <xf numFmtId="164" fontId="23" fillId="14" borderId="7" xfId="0" applyNumberFormat="1" applyFont="1" applyFill="1" applyBorder="1" applyAlignment="1">
      <alignment horizontal="center" vertical="center"/>
    </xf>
    <xf numFmtId="164" fontId="23" fillId="14" borderId="10" xfId="0" applyNumberFormat="1" applyFont="1" applyFill="1" applyBorder="1" applyAlignment="1">
      <alignment horizontal="center" vertical="center"/>
    </xf>
    <xf numFmtId="0" fontId="23" fillId="10" borderId="6"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30" fillId="13" borderId="3" xfId="0" applyFont="1" applyFill="1" applyBorder="1" applyAlignment="1">
      <alignment horizontal="right" vertical="center"/>
    </xf>
    <xf numFmtId="0" fontId="33" fillId="4" borderId="1" xfId="0" applyFont="1" applyFill="1" applyBorder="1" applyAlignment="1">
      <alignment horizontal="left" vertical="top" wrapText="1"/>
    </xf>
    <xf numFmtId="0" fontId="33" fillId="4" borderId="5" xfId="0" applyFont="1" applyFill="1" applyBorder="1" applyAlignment="1">
      <alignment horizontal="left" vertical="top" wrapText="1"/>
    </xf>
    <xf numFmtId="0" fontId="33" fillId="4" borderId="11" xfId="0" applyFont="1" applyFill="1" applyBorder="1" applyAlignment="1">
      <alignment horizontal="left" vertical="top" wrapText="1"/>
    </xf>
    <xf numFmtId="0" fontId="33" fillId="4" borderId="12" xfId="0" applyFont="1" applyFill="1" applyBorder="1" applyAlignment="1">
      <alignment horizontal="left" vertical="top" wrapText="1"/>
    </xf>
    <xf numFmtId="0" fontId="33" fillId="4" borderId="0" xfId="0" applyFont="1" applyFill="1" applyAlignment="1">
      <alignment horizontal="left" vertical="top" wrapText="1"/>
    </xf>
    <xf numFmtId="0" fontId="33" fillId="4" borderId="13" xfId="0" applyFont="1" applyFill="1" applyBorder="1" applyAlignment="1">
      <alignment horizontal="left" vertical="top" wrapText="1"/>
    </xf>
    <xf numFmtId="0" fontId="33" fillId="4" borderId="14" xfId="0" applyFont="1" applyFill="1" applyBorder="1" applyAlignment="1">
      <alignment horizontal="left" vertical="top" wrapText="1"/>
    </xf>
    <xf numFmtId="0" fontId="33" fillId="4" borderId="7" xfId="0" applyFont="1" applyFill="1" applyBorder="1" applyAlignment="1">
      <alignment horizontal="left" vertical="top" wrapText="1"/>
    </xf>
    <xf numFmtId="0" fontId="33" fillId="4" borderId="10" xfId="0" applyFont="1" applyFill="1" applyBorder="1" applyAlignment="1">
      <alignment horizontal="left" vertical="top" wrapText="1"/>
    </xf>
    <xf numFmtId="0" fontId="27" fillId="16" borderId="1" xfId="0" applyFont="1" applyFill="1" applyBorder="1" applyAlignment="1">
      <alignment horizontal="center" vertical="center" wrapText="1"/>
    </xf>
    <xf numFmtId="0" fontId="27" fillId="16" borderId="5" xfId="0" applyFont="1" applyFill="1" applyBorder="1" applyAlignment="1">
      <alignment horizontal="center" vertical="center" wrapText="1"/>
    </xf>
    <xf numFmtId="0" fontId="27" fillId="16" borderId="14"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19" fillId="16" borderId="11"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27" fillId="16" borderId="11" xfId="0" applyFont="1" applyFill="1" applyBorder="1" applyAlignment="1">
      <alignment horizontal="center" vertical="center" wrapText="1"/>
    </xf>
    <xf numFmtId="0" fontId="27" fillId="16" borderId="10" xfId="0" applyFont="1" applyFill="1" applyBorder="1" applyAlignment="1">
      <alignment horizontal="center" vertical="center" wrapText="1"/>
    </xf>
    <xf numFmtId="165" fontId="20" fillId="2" borderId="8" xfId="0" applyNumberFormat="1" applyFont="1" applyFill="1" applyBorder="1" applyAlignment="1">
      <alignment horizontal="center" vertical="center"/>
    </xf>
    <xf numFmtId="0" fontId="20" fillId="2" borderId="3" xfId="0" applyFont="1" applyFill="1" applyBorder="1" applyAlignment="1">
      <alignment horizontal="center" vertical="center"/>
    </xf>
    <xf numFmtId="165" fontId="20" fillId="2" borderId="3" xfId="0" applyNumberFormat="1" applyFont="1" applyFill="1" applyBorder="1" applyAlignment="1">
      <alignment horizontal="center" vertical="center"/>
    </xf>
    <xf numFmtId="0" fontId="20" fillId="3" borderId="8"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8" xfId="0" applyFont="1" applyFill="1" applyBorder="1" applyAlignment="1">
      <alignment horizontal="left" vertical="center" wrapText="1"/>
    </xf>
    <xf numFmtId="0" fontId="20" fillId="3" borderId="3" xfId="0" applyFont="1" applyFill="1" applyBorder="1" applyAlignment="1">
      <alignment horizontal="left" vertical="center" wrapText="1"/>
    </xf>
    <xf numFmtId="1" fontId="20" fillId="5" borderId="16" xfId="0" applyNumberFormat="1" applyFont="1" applyFill="1" applyBorder="1" applyAlignment="1">
      <alignment horizontal="center" vertical="center" wrapText="1"/>
    </xf>
    <xf numFmtId="1" fontId="20" fillId="5" borderId="8" xfId="0" applyNumberFormat="1"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0" xfId="0" applyFont="1" applyFill="1" applyBorder="1" applyAlignment="1">
      <alignment horizontal="center" vertical="center" wrapText="1"/>
    </xf>
    <xf numFmtId="165" fontId="20" fillId="3" borderId="3" xfId="0" applyNumberFormat="1"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1" xfId="0" applyFont="1" applyFill="1" applyBorder="1" applyAlignment="1">
      <alignment horizontal="center" vertical="center" wrapText="1"/>
    </xf>
    <xf numFmtId="165" fontId="20" fillId="3" borderId="1" xfId="0" applyNumberFormat="1" applyFont="1" applyFill="1" applyBorder="1" applyAlignment="1">
      <alignment horizontal="center" vertical="center" wrapText="1"/>
    </xf>
    <xf numFmtId="165" fontId="20" fillId="3" borderId="11" xfId="0" applyNumberFormat="1" applyFont="1" applyFill="1" applyBorder="1" applyAlignment="1">
      <alignment horizontal="center" vertical="center" wrapText="1"/>
    </xf>
    <xf numFmtId="165" fontId="20" fillId="3" borderId="12" xfId="0" applyNumberFormat="1" applyFont="1" applyFill="1" applyBorder="1" applyAlignment="1">
      <alignment horizontal="center" vertical="center" wrapText="1"/>
    </xf>
    <xf numFmtId="165" fontId="20" fillId="3" borderId="13" xfId="0" applyNumberFormat="1" applyFont="1" applyFill="1" applyBorder="1" applyAlignment="1">
      <alignment horizontal="center" vertical="center" wrapText="1"/>
    </xf>
    <xf numFmtId="165" fontId="20" fillId="3" borderId="14" xfId="0" applyNumberFormat="1" applyFont="1" applyFill="1" applyBorder="1" applyAlignment="1">
      <alignment horizontal="center" vertical="center" wrapText="1"/>
    </xf>
    <xf numFmtId="165" fontId="20" fillId="3" borderId="10" xfId="0" applyNumberFormat="1" applyFont="1" applyFill="1" applyBorder="1" applyAlignment="1">
      <alignment horizontal="center" vertical="center" wrapText="1"/>
    </xf>
    <xf numFmtId="0" fontId="19" fillId="4" borderId="3"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3"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10" xfId="0" applyFont="1" applyFill="1" applyBorder="1" applyAlignment="1">
      <alignment horizontal="left" vertical="center" wrapText="1"/>
    </xf>
    <xf numFmtId="165" fontId="20" fillId="2" borderId="16" xfId="0" applyNumberFormat="1" applyFont="1" applyFill="1" applyBorder="1" applyAlignment="1">
      <alignment horizontal="center" vertical="center"/>
    </xf>
    <xf numFmtId="0" fontId="20" fillId="4" borderId="3"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0" xfId="0" applyFont="1" applyFill="1" applyAlignment="1">
      <alignment horizontal="left" vertical="center" wrapText="1"/>
    </xf>
    <xf numFmtId="0" fontId="20" fillId="3" borderId="14"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10" xfId="0" applyFont="1" applyFill="1" applyBorder="1" applyAlignment="1">
      <alignment horizontal="center" vertical="center" wrapText="1"/>
    </xf>
    <xf numFmtId="1" fontId="20" fillId="5" borderId="3" xfId="0" applyNumberFormat="1" applyFont="1" applyFill="1" applyBorder="1" applyAlignment="1">
      <alignment horizontal="center" vertical="center" wrapText="1"/>
    </xf>
    <xf numFmtId="1" fontId="20" fillId="5" borderId="11" xfId="0" applyNumberFormat="1" applyFont="1" applyFill="1" applyBorder="1" applyAlignment="1">
      <alignment horizontal="center" vertical="center" wrapText="1"/>
    </xf>
    <xf numFmtId="1" fontId="20" fillId="5" borderId="10" xfId="0" applyNumberFormat="1" applyFont="1" applyFill="1" applyBorder="1" applyAlignment="1">
      <alignment horizontal="center" vertical="center" wrapText="1"/>
    </xf>
    <xf numFmtId="0" fontId="19" fillId="16" borderId="6" xfId="0" applyFont="1" applyFill="1" applyBorder="1" applyAlignment="1">
      <alignment horizontal="center" vertical="center" wrapText="1"/>
    </xf>
    <xf numFmtId="0" fontId="19" fillId="16" borderId="8" xfId="0" applyFont="1" applyFill="1" applyBorder="1" applyAlignment="1">
      <alignment horizontal="center" vertical="center" wrapText="1"/>
    </xf>
    <xf numFmtId="1" fontId="20" fillId="5" borderId="13" xfId="0" applyNumberFormat="1" applyFont="1" applyFill="1" applyBorder="1" applyAlignment="1">
      <alignment horizontal="center" vertical="center" wrapText="1"/>
    </xf>
    <xf numFmtId="0" fontId="20" fillId="3" borderId="16" xfId="0" applyFont="1" applyFill="1" applyBorder="1" applyAlignment="1">
      <alignment horizontal="center" vertical="center"/>
    </xf>
    <xf numFmtId="0" fontId="20" fillId="3" borderId="6" xfId="0" applyFont="1" applyFill="1" applyBorder="1" applyAlignment="1">
      <alignment horizontal="center" vertical="center"/>
    </xf>
    <xf numFmtId="165" fontId="16" fillId="2" borderId="8" xfId="0" applyNumberFormat="1" applyFont="1" applyFill="1" applyBorder="1" applyAlignment="1">
      <alignment horizontal="center" vertical="center"/>
    </xf>
    <xf numFmtId="0" fontId="16" fillId="2" borderId="3" xfId="0" applyFont="1" applyFill="1" applyBorder="1" applyAlignment="1">
      <alignment horizontal="center" vertical="center"/>
    </xf>
    <xf numFmtId="165" fontId="20" fillId="2" borderId="6" xfId="0" applyNumberFormat="1" applyFont="1" applyFill="1" applyBorder="1" applyAlignment="1">
      <alignment horizontal="center" vertical="center"/>
    </xf>
    <xf numFmtId="0" fontId="20" fillId="2" borderId="8" xfId="0" applyFont="1" applyFill="1" applyBorder="1" applyAlignment="1">
      <alignment horizontal="center" vertical="center"/>
    </xf>
    <xf numFmtId="165" fontId="20" fillId="3" borderId="3" xfId="0" applyNumberFormat="1" applyFont="1" applyFill="1" applyBorder="1" applyAlignment="1">
      <alignment horizontal="center" vertical="center"/>
    </xf>
    <xf numFmtId="165" fontId="25" fillId="17" borderId="3" xfId="0" applyNumberFormat="1" applyFont="1" applyFill="1" applyBorder="1" applyAlignment="1">
      <alignment horizontal="center" vertical="center"/>
    </xf>
    <xf numFmtId="0" fontId="25" fillId="17" borderId="3" xfId="0" applyFont="1" applyFill="1" applyBorder="1" applyAlignment="1">
      <alignment horizontal="center" vertical="center"/>
    </xf>
    <xf numFmtId="0" fontId="25" fillId="16" borderId="1" xfId="0" applyFont="1" applyFill="1" applyBorder="1" applyAlignment="1">
      <alignment horizontal="center" vertical="center" wrapText="1"/>
    </xf>
    <xf numFmtId="0" fontId="25" fillId="16" borderId="5"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5" fillId="16" borderId="0" xfId="0" applyFont="1" applyFill="1" applyAlignment="1">
      <alignment horizontal="center" vertical="center" wrapText="1"/>
    </xf>
    <xf numFmtId="0" fontId="25" fillId="16" borderId="13" xfId="0" applyFont="1" applyFill="1" applyBorder="1" applyAlignment="1">
      <alignment horizontal="center" vertical="center" wrapText="1"/>
    </xf>
    <xf numFmtId="0" fontId="25" fillId="16" borderId="14" xfId="0" applyFont="1" applyFill="1" applyBorder="1" applyAlignment="1">
      <alignment horizontal="center" vertical="center" wrapText="1"/>
    </xf>
    <xf numFmtId="0" fontId="25" fillId="16" borderId="7" xfId="0" applyFont="1" applyFill="1" applyBorder="1" applyAlignment="1">
      <alignment horizontal="center" vertical="center" wrapText="1"/>
    </xf>
    <xf numFmtId="0" fontId="25" fillId="16" borderId="10"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7" fillId="4" borderId="3" xfId="0" applyFont="1" applyFill="1" applyBorder="1" applyAlignment="1">
      <alignment horizontal="center" vertical="center"/>
    </xf>
    <xf numFmtId="0" fontId="28" fillId="4" borderId="3" xfId="0" applyFont="1" applyFill="1" applyBorder="1" applyAlignment="1">
      <alignment horizontal="left" vertical="center"/>
    </xf>
    <xf numFmtId="0" fontId="28" fillId="4" borderId="3" xfId="0" applyFont="1" applyFill="1" applyBorder="1" applyAlignment="1">
      <alignment horizontal="left" vertical="center" wrapText="1"/>
    </xf>
    <xf numFmtId="0" fontId="16" fillId="18" borderId="3" xfId="0" applyFont="1" applyFill="1" applyBorder="1" applyAlignment="1">
      <alignment horizontal="right" vertical="center"/>
    </xf>
    <xf numFmtId="0" fontId="20" fillId="3" borderId="1"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7" fillId="4" borderId="1"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0" fillId="4" borderId="3" xfId="0" applyFont="1" applyFill="1" applyBorder="1" applyAlignment="1">
      <alignment horizontal="right" vertical="center"/>
    </xf>
    <xf numFmtId="0" fontId="20" fillId="7" borderId="3" xfId="0" applyFont="1" applyFill="1" applyBorder="1" applyAlignment="1">
      <alignment horizontal="right" vertical="center"/>
    </xf>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0" xfId="0" applyFont="1" applyFill="1" applyBorder="1" applyAlignment="1">
      <alignment horizontal="center" vertical="center" wrapText="1"/>
    </xf>
    <xf numFmtId="164" fontId="19" fillId="7" borderId="1" xfId="4" applyNumberFormat="1" applyFont="1" applyFill="1" applyBorder="1" applyAlignment="1" applyProtection="1">
      <alignment horizontal="center" vertical="top" wrapText="1"/>
    </xf>
    <xf numFmtId="164" fontId="19" fillId="7" borderId="5" xfId="4" applyNumberFormat="1" applyFont="1" applyFill="1" applyBorder="1" applyAlignment="1" applyProtection="1">
      <alignment horizontal="center" vertical="top" wrapText="1"/>
    </xf>
    <xf numFmtId="164" fontId="19" fillId="7" borderId="14" xfId="4" applyNumberFormat="1" applyFont="1" applyFill="1" applyBorder="1" applyAlignment="1" applyProtection="1">
      <alignment horizontal="center" vertical="top" wrapText="1"/>
    </xf>
    <xf numFmtId="164" fontId="19" fillId="7" borderId="7" xfId="4" applyNumberFormat="1" applyFont="1" applyFill="1" applyBorder="1" applyAlignment="1" applyProtection="1">
      <alignment horizontal="center" vertical="top" wrapText="1"/>
    </xf>
    <xf numFmtId="0" fontId="16" fillId="8" borderId="1"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1" xfId="0" applyFont="1" applyFill="1" applyBorder="1" applyAlignment="1" applyProtection="1">
      <alignment horizontal="center" vertical="center" wrapText="1"/>
      <protection locked="0"/>
    </xf>
    <xf numFmtId="0" fontId="16" fillId="8" borderId="14" xfId="0" applyFont="1" applyFill="1" applyBorder="1" applyAlignment="1" applyProtection="1">
      <alignment horizontal="center" vertical="center" wrapText="1"/>
      <protection locked="0"/>
    </xf>
    <xf numFmtId="0" fontId="16" fillId="8" borderId="7" xfId="0"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27" fillId="7" borderId="1"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10" xfId="0" applyFont="1" applyFill="1" applyBorder="1" applyAlignment="1">
      <alignment horizontal="center" vertical="center"/>
    </xf>
    <xf numFmtId="164" fontId="19" fillId="7" borderId="1" xfId="4" applyNumberFormat="1" applyFont="1" applyFill="1" applyBorder="1" applyAlignment="1" applyProtection="1">
      <alignment horizontal="center" vertical="center" wrapText="1"/>
    </xf>
    <xf numFmtId="164" fontId="19" fillId="7" borderId="11" xfId="4" applyNumberFormat="1" applyFont="1" applyFill="1" applyBorder="1" applyAlignment="1" applyProtection="1">
      <alignment horizontal="center" vertical="center" wrapText="1"/>
    </xf>
    <xf numFmtId="164" fontId="19" fillId="7" borderId="14" xfId="4" applyNumberFormat="1" applyFont="1" applyFill="1" applyBorder="1" applyAlignment="1" applyProtection="1">
      <alignment horizontal="center" vertical="center" wrapText="1"/>
    </xf>
    <xf numFmtId="164" fontId="19" fillId="7" borderId="10" xfId="4" applyNumberFormat="1" applyFont="1" applyFill="1" applyBorder="1" applyAlignment="1" applyProtection="1">
      <alignment horizontal="center" vertical="center" wrapText="1"/>
    </xf>
    <xf numFmtId="164" fontId="19" fillId="7" borderId="12" xfId="4" applyNumberFormat="1" applyFont="1" applyFill="1" applyBorder="1" applyAlignment="1" applyProtection="1">
      <alignment horizontal="center" vertical="center" wrapText="1"/>
    </xf>
    <xf numFmtId="164" fontId="19" fillId="7" borderId="13" xfId="4" applyNumberFormat="1" applyFont="1" applyFill="1" applyBorder="1" applyAlignment="1" applyProtection="1">
      <alignment horizontal="center" vertical="center" wrapText="1"/>
    </xf>
    <xf numFmtId="0" fontId="16" fillId="8" borderId="12" xfId="0" applyFont="1" applyFill="1" applyBorder="1" applyAlignment="1" applyProtection="1">
      <alignment horizontal="center" vertical="center" wrapText="1"/>
      <protection locked="0"/>
    </xf>
    <xf numFmtId="0" fontId="16" fillId="8" borderId="0" xfId="0" applyFont="1" applyFill="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0" fontId="6" fillId="9" borderId="0" xfId="0" applyFont="1" applyFill="1" applyAlignment="1">
      <alignment horizontal="center"/>
    </xf>
  </cellXfs>
  <cellStyles count="7">
    <cellStyle name="Normal" xfId="0" builtinId="0"/>
    <cellStyle name="Normal 2" xfId="2" xr:uid="{00000000-0005-0000-0000-000001000000}"/>
    <cellStyle name="Normal 3" xfId="3" xr:uid="{00000000-0005-0000-0000-000002000000}"/>
    <cellStyle name="Normal 3 2" xfId="6" xr:uid="{00000000-0005-0000-0000-000003000000}"/>
    <cellStyle name="Normal 4" xfId="5" xr:uid="{00000000-0005-0000-0000-000004000000}"/>
    <cellStyle name="Procent 2" xfId="1" xr:uid="{00000000-0005-0000-0000-000005000000}"/>
    <cellStyle name="Tabellsumma" xfId="4" xr:uid="{00000000-0005-0000-0000-000006000000}"/>
  </cellStyles>
  <dxfs count="36">
    <dxf>
      <font>
        <b val="0"/>
        <i val="0"/>
        <condense val="0"/>
        <extend val="0"/>
        <color indexed="60"/>
      </font>
    </dxf>
    <dxf>
      <font>
        <b val="0"/>
        <i val="0"/>
        <condense val="0"/>
        <extend val="0"/>
        <color indexed="60"/>
      </font>
    </dxf>
    <dxf>
      <fill>
        <patternFill>
          <bgColor theme="0" tint="-4.9989318521683403E-2"/>
        </patternFill>
      </fill>
    </dxf>
    <dxf>
      <fill>
        <patternFill>
          <fgColor rgb="FFCCFFCC"/>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fgColor rgb="FFCCFFCC"/>
          <bgColor rgb="FFCCFFCC"/>
        </patternFill>
      </fill>
    </dxf>
    <dxf>
      <fill>
        <patternFill>
          <bgColor rgb="FFCCFFCC"/>
        </patternFill>
      </fill>
    </dxf>
    <dxf>
      <fill>
        <gradientFill degree="270">
          <stop position="0">
            <color theme="0"/>
          </stop>
          <stop position="1">
            <color rgb="FFFF9999"/>
          </stop>
        </gradientFill>
      </fill>
    </dxf>
    <dxf>
      <fill>
        <patternFill>
          <bgColor rgb="FF92D050"/>
        </patternFill>
      </fill>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9" defaultPivotStyle="PivotStyleLight16"/>
  <colors>
    <mruColors>
      <color rgb="FFFF9999"/>
      <color rgb="FFF5F5F5"/>
      <color rgb="FFFFABAB"/>
      <color rgb="FFECECEC"/>
      <color rgb="FFCCFFCC"/>
      <color rgb="FFFFFFCC"/>
      <color rgb="FFFFCCCC"/>
      <color rgb="FF800000"/>
      <color rgb="FF003300"/>
      <color rgb="FFCEF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453571</xdr:colOff>
      <xdr:row>28</xdr:row>
      <xdr:rowOff>0</xdr:rowOff>
    </xdr:from>
    <xdr:to>
      <xdr:col>3</xdr:col>
      <xdr:colOff>862240</xdr:colOff>
      <xdr:row>35</xdr:row>
      <xdr:rowOff>144930</xdr:rowOff>
    </xdr:to>
    <xdr:sp macro="" textlink="">
      <xdr:nvSpPr>
        <xdr:cNvPr id="3" name="Speech Bubble: Rectangle with Corners Rounded 6">
          <a:extLst>
            <a:ext uri="{FF2B5EF4-FFF2-40B4-BE49-F238E27FC236}">
              <a16:creationId xmlns:a16="http://schemas.microsoft.com/office/drawing/2014/main" id="{6FC6D1C4-7509-4DE8-B169-615D4CB776A2}"/>
            </a:ext>
          </a:extLst>
        </xdr:cNvPr>
        <xdr:cNvSpPr/>
      </xdr:nvSpPr>
      <xdr:spPr>
        <a:xfrm>
          <a:off x="1349375" y="5080000"/>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535112</xdr:colOff>
      <xdr:row>29</xdr:row>
      <xdr:rowOff>10703</xdr:rowOff>
    </xdr:from>
    <xdr:to>
      <xdr:col>4</xdr:col>
      <xdr:colOff>38422</xdr:colOff>
      <xdr:row>35</xdr:row>
      <xdr:rowOff>111040</xdr:rowOff>
    </xdr:to>
    <xdr:sp macro="" textlink="">
      <xdr:nvSpPr>
        <xdr:cNvPr id="2" name="Speech Bubble: Rectangle with Corners Rounded 6">
          <a:extLst>
            <a:ext uri="{FF2B5EF4-FFF2-40B4-BE49-F238E27FC236}">
              <a16:creationId xmlns:a16="http://schemas.microsoft.com/office/drawing/2014/main" id="{69FBC89C-6FBC-4CD5-BECC-B09DA9E3C32E}"/>
            </a:ext>
          </a:extLst>
        </xdr:cNvPr>
        <xdr:cNvSpPr/>
      </xdr:nvSpPr>
      <xdr:spPr>
        <a:xfrm>
          <a:off x="1434101" y="5458147"/>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342473</xdr:colOff>
      <xdr:row>28</xdr:row>
      <xdr:rowOff>21404</xdr:rowOff>
    </xdr:from>
    <xdr:to>
      <xdr:col>3</xdr:col>
      <xdr:colOff>744772</xdr:colOff>
      <xdr:row>35</xdr:row>
      <xdr:rowOff>153848</xdr:rowOff>
    </xdr:to>
    <xdr:sp macro="" textlink="">
      <xdr:nvSpPr>
        <xdr:cNvPr id="2" name="Speech Bubble: Rectangle with Corners Rounded 6">
          <a:extLst>
            <a:ext uri="{FF2B5EF4-FFF2-40B4-BE49-F238E27FC236}">
              <a16:creationId xmlns:a16="http://schemas.microsoft.com/office/drawing/2014/main" id="{17E60BE6-766F-4446-8D3E-222CFDFBD191}"/>
            </a:ext>
          </a:extLst>
        </xdr:cNvPr>
        <xdr:cNvSpPr/>
      </xdr:nvSpPr>
      <xdr:spPr>
        <a:xfrm>
          <a:off x="1241462" y="5329719"/>
          <a:ext cx="2200276" cy="1256180"/>
        </a:xfrm>
        <a:prstGeom prst="wedgeRoundRectCallout">
          <a:avLst>
            <a:gd name="adj1" fmla="val -38853"/>
            <a:gd name="adj2" fmla="val -126489"/>
            <a:gd name="adj3" fmla="val 16667"/>
          </a:avLst>
        </a:prstGeom>
        <a:solidFill>
          <a:schemeClr val="accent6">
            <a:lumMod val="60000"/>
            <a:lumOff val="4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Corbel" panose="020B0503020204020204" pitchFamily="34" charset="0"/>
            </a:rPr>
            <a:t> </a:t>
          </a:r>
          <a:r>
            <a:rPr lang="en-GB" sz="1000" b="1" baseline="0">
              <a:solidFill>
                <a:schemeClr val="dk1"/>
              </a:solidFill>
              <a:effectLst/>
              <a:latin typeface="Corbel" panose="020B0503020204020204" pitchFamily="34" charset="0"/>
              <a:ea typeface="+mn-ea"/>
              <a:cs typeface="+mn-cs"/>
            </a:rPr>
            <a:t>OBS!</a:t>
          </a: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effectLst/>
              <a:latin typeface="Corbel" panose="020B0503020204020204" pitchFamily="34" charset="0"/>
              <a:ea typeface="+mn-ea"/>
              <a:cs typeface="+mn-cs"/>
            </a:rPr>
            <a:t>Cellens ska inte fyllas i vid avrop. Cellens funktion är att räkna fram eventuella vite efter erhållen SLA statistik. Beställaren ska fylla i denna cell. </a:t>
          </a:r>
          <a:endParaRPr lang="en-GB" sz="1000" b="1">
            <a:latin typeface="Corbel" panose="020B050302020402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452F-3618-4648-BBFB-9328C595339D}">
  <sheetPr codeName="Sheet1"/>
  <dimension ref="B2:G67"/>
  <sheetViews>
    <sheetView showGridLines="0" tabSelected="1" zoomScale="75" zoomScaleNormal="75" workbookViewId="0"/>
  </sheetViews>
  <sheetFormatPr defaultColWidth="9.140625" defaultRowHeight="12.75" x14ac:dyDescent="0.2"/>
  <cols>
    <col min="1" max="1" width="9.140625" style="15"/>
    <col min="2" max="2" width="44.140625" style="15" bestFit="1" customWidth="1"/>
    <col min="3" max="3" width="21.42578125" style="15" customWidth="1"/>
    <col min="4" max="4" width="17.7109375" style="15" customWidth="1"/>
    <col min="5" max="5" width="17.140625" style="15" customWidth="1"/>
    <col min="6" max="6" width="21.28515625" style="15" customWidth="1"/>
    <col min="7" max="7" width="26.42578125" style="15" customWidth="1"/>
    <col min="8" max="16384" width="9.140625" style="15"/>
  </cols>
  <sheetData>
    <row r="2" spans="2:7" ht="15" customHeight="1" x14ac:dyDescent="0.2">
      <c r="B2" s="66" t="s">
        <v>34</v>
      </c>
      <c r="C2" s="67"/>
      <c r="D2" s="67"/>
      <c r="E2" s="67"/>
      <c r="F2" s="67"/>
      <c r="G2" s="68"/>
    </row>
    <row r="3" spans="2:7" ht="15" customHeight="1" x14ac:dyDescent="0.2">
      <c r="B3" s="69"/>
      <c r="C3" s="70"/>
      <c r="D3" s="70"/>
      <c r="E3" s="70"/>
      <c r="F3" s="70"/>
      <c r="G3" s="71"/>
    </row>
    <row r="4" spans="2:7" x14ac:dyDescent="0.2">
      <c r="B4" s="84" t="s">
        <v>118</v>
      </c>
      <c r="C4" s="85"/>
      <c r="D4" s="85"/>
      <c r="E4" s="85"/>
      <c r="F4" s="85"/>
      <c r="G4" s="86"/>
    </row>
    <row r="5" spans="2:7" x14ac:dyDescent="0.2">
      <c r="B5" s="87"/>
      <c r="C5" s="88"/>
      <c r="D5" s="88"/>
      <c r="E5" s="88"/>
      <c r="F5" s="88"/>
      <c r="G5" s="89"/>
    </row>
    <row r="6" spans="2:7" x14ac:dyDescent="0.2">
      <c r="B6" s="87"/>
      <c r="C6" s="88"/>
      <c r="D6" s="88"/>
      <c r="E6" s="88"/>
      <c r="F6" s="88"/>
      <c r="G6" s="89"/>
    </row>
    <row r="7" spans="2:7" x14ac:dyDescent="0.2">
      <c r="B7" s="87"/>
      <c r="C7" s="88"/>
      <c r="D7" s="88"/>
      <c r="E7" s="88"/>
      <c r="F7" s="88"/>
      <c r="G7" s="89"/>
    </row>
    <row r="8" spans="2:7" x14ac:dyDescent="0.2">
      <c r="B8" s="87"/>
      <c r="C8" s="88"/>
      <c r="D8" s="88"/>
      <c r="E8" s="88"/>
      <c r="F8" s="88"/>
      <c r="G8" s="89"/>
    </row>
    <row r="9" spans="2:7" x14ac:dyDescent="0.2">
      <c r="B9" s="72" t="s">
        <v>106</v>
      </c>
      <c r="C9" s="74" t="s">
        <v>108</v>
      </c>
      <c r="D9" s="75"/>
      <c r="E9" s="75"/>
      <c r="F9" s="78" t="s">
        <v>109</v>
      </c>
      <c r="G9" s="80" t="s">
        <v>113</v>
      </c>
    </row>
    <row r="10" spans="2:7" x14ac:dyDescent="0.2">
      <c r="B10" s="73"/>
      <c r="C10" s="76"/>
      <c r="D10" s="77"/>
      <c r="E10" s="77"/>
      <c r="F10" s="79"/>
      <c r="G10" s="81"/>
    </row>
    <row r="11" spans="2:7" x14ac:dyDescent="0.2">
      <c r="B11" s="25" t="s">
        <v>107</v>
      </c>
      <c r="C11" s="92" t="s">
        <v>116</v>
      </c>
      <c r="D11" s="92"/>
      <c r="E11" s="92"/>
      <c r="F11" s="58" t="s">
        <v>136</v>
      </c>
      <c r="G11" s="59" t="s">
        <v>136</v>
      </c>
    </row>
    <row r="12" spans="2:7" ht="25.5" x14ac:dyDescent="0.2">
      <c r="B12" s="26" t="s">
        <v>104</v>
      </c>
      <c r="C12" s="83" t="s">
        <v>110</v>
      </c>
      <c r="D12" s="83"/>
      <c r="E12" s="83"/>
      <c r="F12" s="24" t="s">
        <v>111</v>
      </c>
      <c r="G12" s="27" t="s">
        <v>114</v>
      </c>
    </row>
    <row r="13" spans="2:7" ht="55.5" customHeight="1" x14ac:dyDescent="0.2">
      <c r="B13" s="28" t="s">
        <v>105</v>
      </c>
      <c r="C13" s="83" t="s">
        <v>119</v>
      </c>
      <c r="D13" s="83"/>
      <c r="E13" s="83"/>
      <c r="F13" s="24" t="s">
        <v>111</v>
      </c>
      <c r="G13" s="27" t="s">
        <v>114</v>
      </c>
    </row>
    <row r="14" spans="2:7" ht="29.25" customHeight="1" x14ac:dyDescent="0.2">
      <c r="B14" s="26" t="s">
        <v>137</v>
      </c>
      <c r="C14" s="83" t="s">
        <v>143</v>
      </c>
      <c r="D14" s="83"/>
      <c r="E14" s="83"/>
      <c r="F14" s="58" t="s">
        <v>136</v>
      </c>
      <c r="G14" s="59" t="s">
        <v>136</v>
      </c>
    </row>
    <row r="15" spans="2:7" ht="25.5" customHeight="1" x14ac:dyDescent="0.2">
      <c r="B15" s="26" t="s">
        <v>138</v>
      </c>
      <c r="C15" s="83" t="s">
        <v>143</v>
      </c>
      <c r="D15" s="83"/>
      <c r="E15" s="83"/>
      <c r="F15" s="58" t="s">
        <v>136</v>
      </c>
      <c r="G15" s="59" t="s">
        <v>136</v>
      </c>
    </row>
    <row r="16" spans="2:7" ht="12.75" customHeight="1" x14ac:dyDescent="0.2">
      <c r="B16" s="26" t="s">
        <v>139</v>
      </c>
      <c r="C16" s="83" t="s">
        <v>143</v>
      </c>
      <c r="D16" s="83"/>
      <c r="E16" s="83"/>
      <c r="F16" s="58" t="s">
        <v>136</v>
      </c>
      <c r="G16" s="59" t="s">
        <v>136</v>
      </c>
    </row>
    <row r="17" spans="2:7" ht="25.5" x14ac:dyDescent="0.2">
      <c r="B17" s="82" t="s">
        <v>140</v>
      </c>
      <c r="C17" s="83" t="s">
        <v>120</v>
      </c>
      <c r="D17" s="83"/>
      <c r="E17" s="83"/>
      <c r="F17" s="83" t="s">
        <v>112</v>
      </c>
      <c r="G17" s="27" t="s">
        <v>114</v>
      </c>
    </row>
    <row r="18" spans="2:7" ht="25.5" x14ac:dyDescent="0.2">
      <c r="B18" s="82"/>
      <c r="C18" s="83"/>
      <c r="D18" s="83"/>
      <c r="E18" s="83"/>
      <c r="F18" s="83"/>
      <c r="G18" s="29" t="s">
        <v>115</v>
      </c>
    </row>
    <row r="19" spans="2:7" ht="25.5" x14ac:dyDescent="0.2">
      <c r="B19" s="61" t="s">
        <v>141</v>
      </c>
      <c r="C19" s="90" t="s">
        <v>144</v>
      </c>
      <c r="D19" s="90"/>
      <c r="E19" s="91"/>
      <c r="F19" s="62" t="s">
        <v>20</v>
      </c>
      <c r="G19" s="63" t="s">
        <v>115</v>
      </c>
    </row>
    <row r="55" spans="2:7" x14ac:dyDescent="0.2">
      <c r="B55" s="23"/>
      <c r="C55" s="23"/>
      <c r="D55" s="23"/>
      <c r="E55" s="23"/>
      <c r="F55" s="23"/>
      <c r="G55" s="23"/>
    </row>
    <row r="56" spans="2:7" x14ac:dyDescent="0.2">
      <c r="B56" s="23"/>
      <c r="C56" s="23"/>
      <c r="D56" s="23"/>
      <c r="E56" s="23"/>
      <c r="F56" s="23"/>
      <c r="G56" s="23"/>
    </row>
    <row r="57" spans="2:7" x14ac:dyDescent="0.2">
      <c r="B57" s="23"/>
      <c r="C57" s="23"/>
      <c r="D57" s="23"/>
      <c r="E57" s="23"/>
      <c r="F57" s="23"/>
      <c r="G57" s="23"/>
    </row>
    <row r="58" spans="2:7" x14ac:dyDescent="0.2">
      <c r="B58" s="23"/>
      <c r="C58" s="23"/>
      <c r="D58" s="23"/>
      <c r="E58" s="23"/>
      <c r="F58" s="23"/>
      <c r="G58" s="23"/>
    </row>
    <row r="59" spans="2:7" x14ac:dyDescent="0.2">
      <c r="B59" s="23"/>
      <c r="C59" s="23"/>
      <c r="D59" s="23"/>
      <c r="E59" s="23"/>
      <c r="F59" s="23"/>
      <c r="G59" s="23"/>
    </row>
    <row r="60" spans="2:7" x14ac:dyDescent="0.2">
      <c r="B60" s="23"/>
      <c r="C60" s="23"/>
      <c r="D60" s="23"/>
      <c r="E60" s="23"/>
      <c r="F60" s="23"/>
      <c r="G60" s="23"/>
    </row>
    <row r="61" spans="2:7" x14ac:dyDescent="0.2">
      <c r="B61" s="23"/>
      <c r="C61" s="23"/>
      <c r="D61" s="23"/>
      <c r="E61" s="23"/>
      <c r="F61" s="23"/>
      <c r="G61" s="23"/>
    </row>
    <row r="62" spans="2:7" x14ac:dyDescent="0.2">
      <c r="B62" s="23"/>
      <c r="C62" s="23"/>
      <c r="D62" s="23"/>
      <c r="E62" s="23"/>
      <c r="F62" s="23"/>
      <c r="G62" s="23"/>
    </row>
    <row r="63" spans="2:7" x14ac:dyDescent="0.2">
      <c r="B63" s="23"/>
      <c r="C63" s="23"/>
      <c r="D63" s="23"/>
      <c r="E63" s="23"/>
      <c r="F63" s="23"/>
      <c r="G63" s="23"/>
    </row>
    <row r="64" spans="2:7" x14ac:dyDescent="0.2">
      <c r="B64" s="23"/>
      <c r="C64" s="23"/>
      <c r="D64" s="23"/>
      <c r="E64" s="23"/>
      <c r="F64" s="23"/>
      <c r="G64" s="23"/>
    </row>
    <row r="65" spans="2:7" x14ac:dyDescent="0.2">
      <c r="B65" s="23"/>
      <c r="C65" s="23"/>
      <c r="D65" s="23"/>
      <c r="E65" s="23"/>
      <c r="F65" s="23"/>
      <c r="G65" s="23"/>
    </row>
    <row r="66" spans="2:7" x14ac:dyDescent="0.2">
      <c r="B66" s="23"/>
      <c r="C66" s="23"/>
      <c r="D66" s="23"/>
      <c r="E66" s="23"/>
      <c r="F66" s="23"/>
      <c r="G66" s="23"/>
    </row>
    <row r="67" spans="2:7" x14ac:dyDescent="0.2">
      <c r="B67" s="23"/>
      <c r="C67" s="23"/>
      <c r="D67" s="23"/>
      <c r="E67" s="23"/>
      <c r="F67" s="23"/>
      <c r="G67" s="23"/>
    </row>
  </sheetData>
  <mergeCells count="16">
    <mergeCell ref="B17:B18"/>
    <mergeCell ref="F17:F18"/>
    <mergeCell ref="B4:G8"/>
    <mergeCell ref="C19:E19"/>
    <mergeCell ref="C11:E11"/>
    <mergeCell ref="C12:E12"/>
    <mergeCell ref="C13:E13"/>
    <mergeCell ref="C14:E14"/>
    <mergeCell ref="C15:E15"/>
    <mergeCell ref="C16:E16"/>
    <mergeCell ref="C17:E18"/>
    <mergeCell ref="B2:G3"/>
    <mergeCell ref="B9:B10"/>
    <mergeCell ref="C9:E10"/>
    <mergeCell ref="F9:F10"/>
    <mergeCell ref="G9:G1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C60E9-328F-4B24-9E30-E5013F6438E7}">
  <sheetPr codeName="Sheet2">
    <tabColor rgb="FFFFCCCC"/>
  </sheetPr>
  <dimension ref="B2:L46"/>
  <sheetViews>
    <sheetView showGridLines="0" zoomScaleNormal="100" workbookViewId="0">
      <selection activeCell="J5" sqref="J5"/>
    </sheetView>
  </sheetViews>
  <sheetFormatPr defaultColWidth="9.140625" defaultRowHeight="12.75" x14ac:dyDescent="0.2"/>
  <cols>
    <col min="1" max="2" width="9.140625" style="15"/>
    <col min="3" max="3" width="19" style="15" customWidth="1"/>
    <col min="4" max="5" width="9.140625" style="15"/>
    <col min="6" max="6" width="16.5703125" style="15" customWidth="1"/>
    <col min="7" max="7" width="12.28515625" style="15" customWidth="1"/>
    <col min="8" max="16384" width="9.140625" style="15"/>
  </cols>
  <sheetData>
    <row r="2" spans="2:12" x14ac:dyDescent="0.2">
      <c r="B2" s="104" t="s">
        <v>34</v>
      </c>
      <c r="C2" s="105"/>
      <c r="D2" s="105"/>
      <c r="E2" s="105"/>
      <c r="F2" s="106"/>
      <c r="G2" s="17"/>
      <c r="H2" s="17"/>
      <c r="I2" s="17"/>
      <c r="J2" s="17"/>
      <c r="K2" s="17"/>
      <c r="L2" s="17"/>
    </row>
    <row r="3" spans="2:12" x14ac:dyDescent="0.2">
      <c r="B3" s="30"/>
      <c r="C3" s="17"/>
      <c r="D3" s="17"/>
      <c r="E3" s="17"/>
      <c r="F3" s="17"/>
      <c r="G3" s="17"/>
      <c r="H3" s="17"/>
      <c r="I3" s="17"/>
      <c r="J3" s="17"/>
      <c r="K3" s="17"/>
      <c r="L3" s="17"/>
    </row>
    <row r="4" spans="2:12" x14ac:dyDescent="0.2">
      <c r="B4" s="30"/>
      <c r="C4" s="17"/>
      <c r="D4" s="17"/>
      <c r="E4" s="17"/>
      <c r="F4" s="17"/>
      <c r="G4" s="17"/>
      <c r="H4" s="17"/>
      <c r="I4" s="17"/>
      <c r="J4" s="17"/>
      <c r="K4" s="17"/>
      <c r="L4" s="17"/>
    </row>
    <row r="5" spans="2:12" x14ac:dyDescent="0.2">
      <c r="B5" s="96" t="s">
        <v>4</v>
      </c>
      <c r="C5" s="96"/>
      <c r="D5" s="94"/>
      <c r="E5" s="94"/>
      <c r="F5" s="94"/>
      <c r="G5" s="17"/>
      <c r="H5" s="17"/>
      <c r="I5" s="17"/>
      <c r="J5" s="17"/>
      <c r="K5" s="17"/>
      <c r="L5" s="17"/>
    </row>
    <row r="6" spans="2:12" x14ac:dyDescent="0.2">
      <c r="G6" s="17"/>
    </row>
    <row r="7" spans="2:12" x14ac:dyDescent="0.2">
      <c r="B7" s="95" t="s">
        <v>125</v>
      </c>
      <c r="C7" s="95"/>
      <c r="D7" s="95"/>
      <c r="E7" s="95"/>
      <c r="F7" s="95"/>
      <c r="G7" s="17"/>
    </row>
    <row r="8" spans="2:12" x14ac:dyDescent="0.2">
      <c r="B8" s="93" t="s">
        <v>21</v>
      </c>
      <c r="C8" s="93"/>
      <c r="D8" s="94"/>
      <c r="E8" s="94"/>
      <c r="F8" s="97"/>
      <c r="G8" s="22"/>
    </row>
    <row r="9" spans="2:12" x14ac:dyDescent="0.2">
      <c r="B9" s="93" t="s">
        <v>19</v>
      </c>
      <c r="C9" s="93"/>
      <c r="D9" s="94"/>
      <c r="E9" s="94"/>
      <c r="F9" s="94"/>
      <c r="G9" s="16"/>
    </row>
    <row r="10" spans="2:12" x14ac:dyDescent="0.2">
      <c r="B10" s="93" t="s">
        <v>5</v>
      </c>
      <c r="C10" s="93"/>
      <c r="D10" s="94"/>
      <c r="E10" s="94"/>
      <c r="F10" s="94"/>
      <c r="G10" s="16"/>
    </row>
    <row r="11" spans="2:12" x14ac:dyDescent="0.2">
      <c r="B11" s="93" t="s">
        <v>6</v>
      </c>
      <c r="C11" s="93"/>
      <c r="D11" s="94"/>
      <c r="E11" s="94"/>
      <c r="F11" s="94"/>
      <c r="G11" s="16"/>
    </row>
    <row r="12" spans="2:12" x14ac:dyDescent="0.2">
      <c r="B12" s="93" t="s">
        <v>7</v>
      </c>
      <c r="C12" s="93"/>
      <c r="D12" s="94"/>
      <c r="E12" s="94"/>
      <c r="F12" s="94"/>
      <c r="G12" s="16"/>
    </row>
    <row r="13" spans="2:12" x14ac:dyDescent="0.2">
      <c r="B13" s="93" t="s">
        <v>8</v>
      </c>
      <c r="C13" s="93"/>
      <c r="D13" s="94"/>
      <c r="E13" s="94"/>
      <c r="F13" s="94"/>
      <c r="G13" s="16"/>
    </row>
    <row r="17" spans="2:12" x14ac:dyDescent="0.2">
      <c r="B17" s="110" t="s">
        <v>123</v>
      </c>
      <c r="C17" s="110"/>
      <c r="D17" s="110"/>
      <c r="E17" s="110"/>
      <c r="F17" s="110"/>
      <c r="G17" s="17"/>
      <c r="H17" s="17"/>
      <c r="I17" s="17"/>
      <c r="J17" s="17"/>
      <c r="K17" s="17"/>
      <c r="L17" s="17"/>
    </row>
    <row r="18" spans="2:12" x14ac:dyDescent="0.2">
      <c r="B18" s="93" t="s">
        <v>22</v>
      </c>
      <c r="C18" s="93"/>
      <c r="D18" s="109"/>
      <c r="E18" s="109"/>
      <c r="F18" s="109"/>
      <c r="G18" s="16"/>
    </row>
    <row r="19" spans="2:12" x14ac:dyDescent="0.2">
      <c r="B19" s="93" t="s">
        <v>9</v>
      </c>
      <c r="C19" s="93"/>
      <c r="D19" s="109"/>
      <c r="E19" s="109"/>
      <c r="F19" s="109"/>
      <c r="G19" s="16"/>
    </row>
    <row r="20" spans="2:12" x14ac:dyDescent="0.2">
      <c r="B20" s="93" t="s">
        <v>24</v>
      </c>
      <c r="C20" s="93"/>
      <c r="D20" s="109"/>
      <c r="E20" s="109"/>
      <c r="F20" s="109"/>
      <c r="G20" s="16"/>
    </row>
    <row r="21" spans="2:12" x14ac:dyDescent="0.2">
      <c r="B21" s="16"/>
      <c r="C21" s="16"/>
      <c r="D21" s="16"/>
      <c r="E21" s="16"/>
      <c r="F21" s="16"/>
      <c r="G21" s="16"/>
    </row>
    <row r="22" spans="2:12" x14ac:dyDescent="0.2">
      <c r="B22" s="16"/>
      <c r="C22" s="16"/>
      <c r="D22" s="16"/>
      <c r="E22" s="16"/>
      <c r="F22" s="16"/>
      <c r="G22" s="16"/>
      <c r="H22" s="16"/>
      <c r="I22" s="16"/>
      <c r="J22" s="16"/>
      <c r="K22" s="16"/>
      <c r="L22" s="16"/>
    </row>
    <row r="23" spans="2:12" x14ac:dyDescent="0.2">
      <c r="B23" s="110" t="s">
        <v>124</v>
      </c>
      <c r="C23" s="110"/>
      <c r="D23" s="110"/>
      <c r="E23" s="110"/>
      <c r="F23" s="110"/>
      <c r="G23" s="17"/>
      <c r="H23" s="17"/>
      <c r="I23" s="17"/>
      <c r="J23" s="17"/>
      <c r="K23" s="17"/>
      <c r="L23" s="17"/>
    </row>
    <row r="24" spans="2:12" ht="12.75" customHeight="1" x14ac:dyDescent="0.2">
      <c r="B24" s="107" t="s">
        <v>162</v>
      </c>
      <c r="C24" s="108"/>
      <c r="D24" s="109"/>
      <c r="E24" s="109"/>
      <c r="F24" s="109"/>
      <c r="G24" s="16"/>
      <c r="H24" s="16"/>
      <c r="I24" s="16"/>
      <c r="J24" s="16"/>
      <c r="K24" s="16"/>
      <c r="L24" s="16"/>
    </row>
    <row r="25" spans="2:12" ht="12.75" customHeight="1" x14ac:dyDescent="0.2">
      <c r="B25" s="107" t="s">
        <v>163</v>
      </c>
      <c r="C25" s="108"/>
      <c r="D25" s="109"/>
      <c r="E25" s="109"/>
      <c r="F25" s="109"/>
      <c r="G25" s="16"/>
      <c r="H25" s="16"/>
      <c r="I25" s="16"/>
      <c r="J25" s="16"/>
      <c r="K25" s="16"/>
      <c r="L25" s="16"/>
    </row>
    <row r="26" spans="2:12" x14ac:dyDescent="0.2">
      <c r="B26" s="16"/>
      <c r="C26" s="16"/>
      <c r="D26" s="16"/>
      <c r="E26" s="16"/>
      <c r="F26" s="16"/>
      <c r="G26" s="16"/>
      <c r="H26" s="16"/>
      <c r="I26" s="16"/>
      <c r="J26" s="16"/>
      <c r="K26" s="16"/>
      <c r="L26" s="16"/>
    </row>
    <row r="28" spans="2:12" x14ac:dyDescent="0.2">
      <c r="B28" s="98" t="s">
        <v>157</v>
      </c>
      <c r="C28" s="99"/>
      <c r="D28" s="99"/>
      <c r="E28" s="99"/>
      <c r="F28" s="100"/>
      <c r="G28" s="17"/>
      <c r="H28" s="17"/>
      <c r="I28" s="17"/>
      <c r="J28" s="17"/>
      <c r="K28" s="17"/>
      <c r="L28" s="17"/>
    </row>
    <row r="29" spans="2:12" x14ac:dyDescent="0.2">
      <c r="B29" s="101"/>
      <c r="C29" s="102"/>
      <c r="D29" s="102"/>
      <c r="E29" s="102"/>
      <c r="F29" s="103"/>
      <c r="G29" s="17"/>
      <c r="H29" s="17"/>
      <c r="I29" s="17"/>
      <c r="J29" s="17"/>
      <c r="K29" s="17"/>
      <c r="L29" s="17"/>
    </row>
    <row r="30" spans="2:12" x14ac:dyDescent="0.2">
      <c r="B30" s="93" t="s">
        <v>88</v>
      </c>
      <c r="C30" s="93"/>
      <c r="D30" s="94"/>
      <c r="E30" s="94"/>
      <c r="F30" s="94"/>
    </row>
    <row r="31" spans="2:12" x14ac:dyDescent="0.2">
      <c r="B31" s="93" t="s">
        <v>25</v>
      </c>
      <c r="C31" s="93"/>
      <c r="D31" s="94"/>
      <c r="E31" s="94"/>
      <c r="F31" s="94"/>
    </row>
    <row r="33" spans="2:6" x14ac:dyDescent="0.2">
      <c r="B33" s="93" t="s">
        <v>88</v>
      </c>
      <c r="C33" s="93"/>
      <c r="D33" s="94"/>
      <c r="E33" s="94"/>
      <c r="F33" s="94"/>
    </row>
    <row r="34" spans="2:6" x14ac:dyDescent="0.2">
      <c r="B34" s="93" t="s">
        <v>25</v>
      </c>
      <c r="C34" s="93"/>
      <c r="D34" s="94"/>
      <c r="E34" s="94"/>
      <c r="F34" s="94"/>
    </row>
    <row r="36" spans="2:6" x14ac:dyDescent="0.2">
      <c r="B36" s="93" t="s">
        <v>88</v>
      </c>
      <c r="C36" s="93"/>
      <c r="D36" s="94"/>
      <c r="E36" s="94"/>
      <c r="F36" s="94"/>
    </row>
    <row r="37" spans="2:6" x14ac:dyDescent="0.2">
      <c r="B37" s="93" t="s">
        <v>25</v>
      </c>
      <c r="C37" s="93"/>
      <c r="D37" s="94"/>
      <c r="E37" s="94"/>
      <c r="F37" s="94"/>
    </row>
    <row r="39" spans="2:6" x14ac:dyDescent="0.2">
      <c r="B39" s="93" t="s">
        <v>88</v>
      </c>
      <c r="C39" s="93"/>
      <c r="D39" s="94"/>
      <c r="E39" s="94"/>
      <c r="F39" s="94"/>
    </row>
    <row r="40" spans="2:6" x14ac:dyDescent="0.2">
      <c r="B40" s="93" t="s">
        <v>25</v>
      </c>
      <c r="C40" s="93"/>
      <c r="D40" s="94"/>
      <c r="E40" s="94"/>
      <c r="F40" s="94"/>
    </row>
    <row r="42" spans="2:6" x14ac:dyDescent="0.2">
      <c r="B42" s="93" t="s">
        <v>88</v>
      </c>
      <c r="C42" s="93"/>
      <c r="D42" s="94"/>
      <c r="E42" s="94"/>
      <c r="F42" s="94"/>
    </row>
    <row r="43" spans="2:6" x14ac:dyDescent="0.2">
      <c r="B43" s="93" t="s">
        <v>25</v>
      </c>
      <c r="C43" s="93"/>
      <c r="D43" s="94"/>
      <c r="E43" s="94"/>
      <c r="F43" s="94"/>
    </row>
    <row r="45" spans="2:6" x14ac:dyDescent="0.2">
      <c r="B45" s="93" t="s">
        <v>88</v>
      </c>
      <c r="C45" s="93"/>
      <c r="D45" s="94"/>
      <c r="E45" s="94"/>
      <c r="F45" s="94"/>
    </row>
    <row r="46" spans="2:6" x14ac:dyDescent="0.2">
      <c r="B46" s="93" t="s">
        <v>25</v>
      </c>
      <c r="C46" s="93"/>
      <c r="D46" s="94"/>
      <c r="E46" s="94"/>
      <c r="F46" s="94"/>
    </row>
  </sheetData>
  <mergeCells count="53">
    <mergeCell ref="B28:F29"/>
    <mergeCell ref="B2:F2"/>
    <mergeCell ref="B24:C24"/>
    <mergeCell ref="D24:F24"/>
    <mergeCell ref="B25:C25"/>
    <mergeCell ref="D25:F25"/>
    <mergeCell ref="B19:C19"/>
    <mergeCell ref="D19:F19"/>
    <mergeCell ref="B20:C20"/>
    <mergeCell ref="D20:F20"/>
    <mergeCell ref="B13:C13"/>
    <mergeCell ref="D13:F13"/>
    <mergeCell ref="B18:C18"/>
    <mergeCell ref="D18:F18"/>
    <mergeCell ref="B23:F23"/>
    <mergeCell ref="B17:F17"/>
    <mergeCell ref="B43:C43"/>
    <mergeCell ref="D43:F43"/>
    <mergeCell ref="B45:C45"/>
    <mergeCell ref="D45:F45"/>
    <mergeCell ref="B46:C46"/>
    <mergeCell ref="D46:F46"/>
    <mergeCell ref="B39:C39"/>
    <mergeCell ref="D39:F39"/>
    <mergeCell ref="B40:C40"/>
    <mergeCell ref="D40:F40"/>
    <mergeCell ref="B42:C42"/>
    <mergeCell ref="D42:F42"/>
    <mergeCell ref="B34:C34"/>
    <mergeCell ref="D34:F34"/>
    <mergeCell ref="B36:C36"/>
    <mergeCell ref="D36:F36"/>
    <mergeCell ref="B37:C37"/>
    <mergeCell ref="D37:F37"/>
    <mergeCell ref="B30:C30"/>
    <mergeCell ref="D30:F30"/>
    <mergeCell ref="B31:C31"/>
    <mergeCell ref="D31:F31"/>
    <mergeCell ref="B33:C33"/>
    <mergeCell ref="D33:F33"/>
    <mergeCell ref="B7:F7"/>
    <mergeCell ref="B5:C5"/>
    <mergeCell ref="D5:F5"/>
    <mergeCell ref="B8:C8"/>
    <mergeCell ref="D8:F8"/>
    <mergeCell ref="B11:C11"/>
    <mergeCell ref="D11:F11"/>
    <mergeCell ref="B12:C12"/>
    <mergeCell ref="D12:F12"/>
    <mergeCell ref="B9:C9"/>
    <mergeCell ref="D9:F9"/>
    <mergeCell ref="B10:C10"/>
    <mergeCell ref="D10:F10"/>
  </mergeCells>
  <conditionalFormatting sqref="B10:B13">
    <cfRule type="expression" dxfId="35" priority="28" stopIfTrue="1">
      <formula>"OM($E$17&gt;0 och $E$16=0)"</formula>
    </cfRule>
  </conditionalFormatting>
  <conditionalFormatting sqref="B20">
    <cfRule type="expression" dxfId="34" priority="25" stopIfTrue="1">
      <formula>"OM($E$17&gt;0 och $E$16=0)"</formula>
    </cfRule>
  </conditionalFormatting>
  <conditionalFormatting sqref="B18:B19">
    <cfRule type="expression" dxfId="33" priority="26" stopIfTrue="1">
      <formula>"OM($E$17&gt;0 och $E$16=0)"</formula>
    </cfRule>
  </conditionalFormatting>
  <conditionalFormatting sqref="B8:B9">
    <cfRule type="expression" dxfId="32" priority="21" stopIfTrue="1">
      <formula>"OM($E$17&gt;0 och $E$16=0)"</formula>
    </cfRule>
  </conditionalFormatting>
  <conditionalFormatting sqref="B30">
    <cfRule type="expression" dxfId="31" priority="19" stopIfTrue="1">
      <formula>"OM($E$17&gt;0 och $E$16=0)"</formula>
    </cfRule>
  </conditionalFormatting>
  <conditionalFormatting sqref="B31">
    <cfRule type="expression" dxfId="30" priority="18" stopIfTrue="1">
      <formula>"OM($E$17&gt;0 och $E$16=0)"</formula>
    </cfRule>
  </conditionalFormatting>
  <conditionalFormatting sqref="B34">
    <cfRule type="expression" dxfId="29" priority="16" stopIfTrue="1">
      <formula>"OM($E$17&gt;0 och $E$16=0)"</formula>
    </cfRule>
  </conditionalFormatting>
  <conditionalFormatting sqref="B37">
    <cfRule type="expression" dxfId="28" priority="14" stopIfTrue="1">
      <formula>"OM($E$17&gt;0 och $E$16=0)"</formula>
    </cfRule>
  </conditionalFormatting>
  <conditionalFormatting sqref="B40">
    <cfRule type="expression" dxfId="27" priority="12" stopIfTrue="1">
      <formula>"OM($E$17&gt;0 och $E$16=0)"</formula>
    </cfRule>
  </conditionalFormatting>
  <conditionalFormatting sqref="B43">
    <cfRule type="expression" dxfId="26" priority="10" stopIfTrue="1">
      <formula>"OM($E$17&gt;0 och $E$16=0)"</formula>
    </cfRule>
  </conditionalFormatting>
  <conditionalFormatting sqref="B46">
    <cfRule type="expression" dxfId="25" priority="8" stopIfTrue="1">
      <formula>"OM($E$17&gt;0 och $E$16=0)"</formula>
    </cfRule>
  </conditionalFormatting>
  <conditionalFormatting sqref="B24">
    <cfRule type="expression" dxfId="24" priority="7" stopIfTrue="1">
      <formula>"OM($E$17&gt;0 och $E$16=0)"</formula>
    </cfRule>
  </conditionalFormatting>
  <conditionalFormatting sqref="B25">
    <cfRule type="expression" dxfId="23" priority="6" stopIfTrue="1">
      <formula>"OM($E$17&gt;0 och $E$16=0)"</formula>
    </cfRule>
  </conditionalFormatting>
  <conditionalFormatting sqref="B33">
    <cfRule type="expression" dxfId="22" priority="5" stopIfTrue="1">
      <formula>"OM($E$17&gt;0 och $E$16=0)"</formula>
    </cfRule>
  </conditionalFormatting>
  <conditionalFormatting sqref="B36">
    <cfRule type="expression" dxfId="21" priority="4" stopIfTrue="1">
      <formula>"OM($E$17&gt;0 och $E$16=0)"</formula>
    </cfRule>
  </conditionalFormatting>
  <conditionalFormatting sqref="B39">
    <cfRule type="expression" dxfId="20" priority="3" stopIfTrue="1">
      <formula>"OM($E$17&gt;0 och $E$16=0)"</formula>
    </cfRule>
  </conditionalFormatting>
  <conditionalFormatting sqref="B42">
    <cfRule type="expression" dxfId="19" priority="2" stopIfTrue="1">
      <formula>"OM($E$17&gt;0 och $E$16=0)"</formula>
    </cfRule>
  </conditionalFormatting>
  <conditionalFormatting sqref="B45">
    <cfRule type="expression" dxfId="18" priority="1" stopIfTrue="1">
      <formula>"OM($E$17&gt;0 och $E$16=0)"</formula>
    </cfRule>
  </conditionalFormatting>
  <dataValidations count="1">
    <dataValidation type="list" allowBlank="1" showInputMessage="1" showErrorMessage="1" sqref="J8:L8" xr:uid="{69D7FFA3-EF6D-4383-BFDB-7378612E73F2}">
      <formula1>"Nordea,Swedbank"</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BD119-7CB4-4B69-96FC-C3DC5B0801E2}">
  <sheetPr codeName="Sheet3">
    <tabColor rgb="FFFFCCCC"/>
  </sheetPr>
  <dimension ref="B3:E56"/>
  <sheetViews>
    <sheetView zoomScale="75" zoomScaleNormal="75" workbookViewId="0">
      <selection activeCell="C8" sqref="C8"/>
    </sheetView>
  </sheetViews>
  <sheetFormatPr defaultColWidth="9.140625" defaultRowHeight="12.75" x14ac:dyDescent="0.2"/>
  <cols>
    <col min="1" max="1" width="11.42578125" style="17" customWidth="1"/>
    <col min="2" max="2" width="59" style="17" customWidth="1"/>
    <col min="3" max="3" width="31.7109375" style="17" customWidth="1"/>
    <col min="4" max="4" width="27.5703125" style="17" customWidth="1"/>
    <col min="5" max="5" width="27.140625" style="17" customWidth="1"/>
    <col min="6" max="16384" width="9.140625" style="17"/>
  </cols>
  <sheetData>
    <row r="3" spans="2:5" ht="26.25" customHeight="1" x14ac:dyDescent="0.2">
      <c r="B3" s="18" t="s">
        <v>156</v>
      </c>
      <c r="C3" s="19" t="s">
        <v>154</v>
      </c>
      <c r="D3" s="19" t="s">
        <v>117</v>
      </c>
      <c r="E3" s="19" t="s">
        <v>135</v>
      </c>
    </row>
    <row r="4" spans="2:5" ht="137.25" customHeight="1" x14ac:dyDescent="0.2">
      <c r="B4" s="20" t="s">
        <v>145</v>
      </c>
      <c r="C4" s="64"/>
      <c r="D4" s="65"/>
      <c r="E4" s="64"/>
    </row>
    <row r="5" spans="2:5" ht="71.25" customHeight="1" x14ac:dyDescent="0.2">
      <c r="B5" s="20" t="s">
        <v>149</v>
      </c>
      <c r="C5" s="65"/>
      <c r="D5" s="65"/>
      <c r="E5" s="64"/>
    </row>
    <row r="6" spans="2:5" ht="126" customHeight="1" x14ac:dyDescent="0.2">
      <c r="B6" s="20" t="s">
        <v>155</v>
      </c>
      <c r="C6" s="65"/>
      <c r="D6" s="65"/>
      <c r="E6" s="65"/>
    </row>
    <row r="7" spans="2:5" ht="53.25" customHeight="1" x14ac:dyDescent="0.2">
      <c r="B7" s="20" t="s">
        <v>142</v>
      </c>
      <c r="C7" s="60"/>
      <c r="D7" s="60"/>
      <c r="E7" s="60"/>
    </row>
    <row r="8" spans="2:5" ht="175.5" customHeight="1" x14ac:dyDescent="0.2">
      <c r="B8" s="20" t="s">
        <v>158</v>
      </c>
      <c r="C8" s="60"/>
      <c r="D8" s="60"/>
      <c r="E8" s="60"/>
    </row>
    <row r="9" spans="2:5" ht="186" customHeight="1" x14ac:dyDescent="0.2">
      <c r="B9" s="20" t="s">
        <v>84</v>
      </c>
      <c r="C9" s="60"/>
      <c r="D9" s="60"/>
      <c r="E9" s="60"/>
    </row>
    <row r="10" spans="2:5" ht="67.5" customHeight="1" x14ac:dyDescent="0.2">
      <c r="B10" s="20" t="s">
        <v>85</v>
      </c>
      <c r="C10" s="60"/>
      <c r="D10" s="60"/>
      <c r="E10" s="60"/>
    </row>
    <row r="11" spans="2:5" ht="106.5" customHeight="1" x14ac:dyDescent="0.2">
      <c r="B11" s="20" t="s">
        <v>86</v>
      </c>
      <c r="C11" s="60"/>
      <c r="D11" s="60"/>
      <c r="E11" s="60"/>
    </row>
    <row r="12" spans="2:5" ht="175.5" customHeight="1" x14ac:dyDescent="0.2">
      <c r="B12" s="20" t="s">
        <v>147</v>
      </c>
      <c r="C12" s="60"/>
      <c r="D12" s="60"/>
      <c r="E12" s="60"/>
    </row>
    <row r="13" spans="2:5" ht="114.75" customHeight="1" x14ac:dyDescent="0.2">
      <c r="B13" s="20" t="s">
        <v>148</v>
      </c>
      <c r="C13" s="60"/>
      <c r="D13" s="60"/>
      <c r="E13" s="60"/>
    </row>
    <row r="14" spans="2:5" ht="114.75" customHeight="1" x14ac:dyDescent="0.2">
      <c r="B14" s="20" t="s">
        <v>153</v>
      </c>
      <c r="C14" s="60"/>
      <c r="D14" s="60"/>
      <c r="E14" s="60"/>
    </row>
    <row r="15" spans="2:5" ht="209.25" customHeight="1" x14ac:dyDescent="0.2">
      <c r="B15" s="20" t="s">
        <v>82</v>
      </c>
      <c r="C15" s="60"/>
      <c r="D15" s="60"/>
      <c r="E15" s="60"/>
    </row>
    <row r="16" spans="2:5" ht="152.25" customHeight="1" x14ac:dyDescent="0.2">
      <c r="B16" s="20" t="s">
        <v>83</v>
      </c>
      <c r="C16" s="60"/>
      <c r="D16" s="60"/>
      <c r="E16" s="60"/>
    </row>
    <row r="17" spans="2:5" x14ac:dyDescent="0.2">
      <c r="B17" s="21"/>
      <c r="C17" s="60"/>
      <c r="D17" s="60"/>
      <c r="E17" s="60"/>
    </row>
    <row r="18" spans="2:5" x14ac:dyDescent="0.2">
      <c r="B18" s="21"/>
      <c r="C18" s="60"/>
      <c r="D18" s="60"/>
      <c r="E18" s="60"/>
    </row>
    <row r="19" spans="2:5" x14ac:dyDescent="0.2">
      <c r="B19" s="21"/>
      <c r="C19" s="60"/>
      <c r="D19" s="60"/>
      <c r="E19" s="60"/>
    </row>
    <row r="20" spans="2:5" x14ac:dyDescent="0.2">
      <c r="B20" s="21"/>
      <c r="C20" s="60"/>
      <c r="D20" s="60"/>
      <c r="E20" s="60"/>
    </row>
    <row r="21" spans="2:5" x14ac:dyDescent="0.2">
      <c r="B21" s="20"/>
      <c r="C21" s="60"/>
      <c r="D21" s="60"/>
      <c r="E21" s="60"/>
    </row>
    <row r="22" spans="2:5" x14ac:dyDescent="0.2">
      <c r="B22" s="21"/>
      <c r="C22" s="60"/>
      <c r="D22" s="60"/>
      <c r="E22" s="60"/>
    </row>
    <row r="23" spans="2:5" x14ac:dyDescent="0.2">
      <c r="B23" s="21"/>
      <c r="C23" s="60"/>
      <c r="D23" s="60"/>
      <c r="E23" s="60"/>
    </row>
    <row r="24" spans="2:5" x14ac:dyDescent="0.2">
      <c r="B24" s="21"/>
      <c r="C24" s="60"/>
      <c r="D24" s="60"/>
      <c r="E24" s="60"/>
    </row>
    <row r="25" spans="2:5" x14ac:dyDescent="0.2">
      <c r="B25" s="21"/>
      <c r="C25" s="60"/>
      <c r="D25" s="60"/>
      <c r="E25" s="60"/>
    </row>
    <row r="26" spans="2:5" x14ac:dyDescent="0.2">
      <c r="B26" s="21"/>
      <c r="C26" s="60"/>
      <c r="D26" s="60"/>
      <c r="E26" s="60"/>
    </row>
    <row r="27" spans="2:5" x14ac:dyDescent="0.2">
      <c r="B27" s="21"/>
      <c r="C27" s="60"/>
      <c r="D27" s="60"/>
      <c r="E27" s="60"/>
    </row>
    <row r="28" spans="2:5" x14ac:dyDescent="0.2">
      <c r="B28" s="21"/>
      <c r="C28" s="60"/>
      <c r="D28" s="60"/>
      <c r="E28" s="60"/>
    </row>
    <row r="29" spans="2:5" x14ac:dyDescent="0.2">
      <c r="B29" s="20"/>
      <c r="C29" s="60"/>
      <c r="D29" s="60"/>
      <c r="E29" s="60"/>
    </row>
    <row r="30" spans="2:5" x14ac:dyDescent="0.2">
      <c r="B30" s="21"/>
      <c r="C30" s="60"/>
      <c r="D30" s="60"/>
      <c r="E30" s="60"/>
    </row>
    <row r="31" spans="2:5" x14ac:dyDescent="0.2">
      <c r="B31" s="21"/>
      <c r="C31" s="60"/>
      <c r="D31" s="60"/>
      <c r="E31" s="60"/>
    </row>
    <row r="32" spans="2:5" x14ac:dyDescent="0.2">
      <c r="B32" s="21"/>
      <c r="C32" s="60"/>
      <c r="D32" s="60"/>
      <c r="E32" s="60"/>
    </row>
    <row r="33" spans="2:5" x14ac:dyDescent="0.2">
      <c r="B33" s="21"/>
      <c r="C33" s="60"/>
      <c r="D33" s="60"/>
      <c r="E33" s="60"/>
    </row>
    <row r="34" spans="2:5" x14ac:dyDescent="0.2">
      <c r="B34" s="21"/>
      <c r="C34" s="60"/>
      <c r="D34" s="60"/>
      <c r="E34" s="60"/>
    </row>
    <row r="35" spans="2:5" x14ac:dyDescent="0.2">
      <c r="B35" s="21"/>
      <c r="C35" s="60"/>
      <c r="D35" s="60"/>
      <c r="E35" s="60"/>
    </row>
    <row r="36" spans="2:5" x14ac:dyDescent="0.2">
      <c r="B36" s="21"/>
      <c r="C36" s="60"/>
      <c r="D36" s="60"/>
      <c r="E36" s="60"/>
    </row>
    <row r="37" spans="2:5" x14ac:dyDescent="0.2">
      <c r="B37" s="20"/>
      <c r="C37" s="60"/>
      <c r="D37" s="60"/>
      <c r="E37" s="60"/>
    </row>
    <row r="38" spans="2:5" x14ac:dyDescent="0.2">
      <c r="B38" s="21"/>
      <c r="C38" s="60"/>
      <c r="D38" s="60"/>
      <c r="E38" s="60"/>
    </row>
    <row r="39" spans="2:5" x14ac:dyDescent="0.2">
      <c r="B39" s="21"/>
      <c r="C39" s="60"/>
      <c r="D39" s="60"/>
      <c r="E39" s="60"/>
    </row>
    <row r="40" spans="2:5" x14ac:dyDescent="0.2">
      <c r="B40" s="21"/>
      <c r="C40" s="60"/>
      <c r="D40" s="60"/>
      <c r="E40" s="60"/>
    </row>
    <row r="41" spans="2:5" x14ac:dyDescent="0.2">
      <c r="B41" s="21"/>
      <c r="C41" s="60"/>
      <c r="D41" s="60"/>
      <c r="E41" s="60"/>
    </row>
    <row r="42" spans="2:5" x14ac:dyDescent="0.2">
      <c r="B42" s="21"/>
      <c r="C42" s="60"/>
      <c r="D42" s="60"/>
      <c r="E42" s="60"/>
    </row>
    <row r="43" spans="2:5" x14ac:dyDescent="0.2">
      <c r="B43" s="21"/>
      <c r="C43" s="60"/>
      <c r="D43" s="60"/>
      <c r="E43" s="60"/>
    </row>
    <row r="44" spans="2:5" x14ac:dyDescent="0.2">
      <c r="B44" s="21"/>
      <c r="C44" s="60"/>
      <c r="D44" s="60"/>
      <c r="E44" s="60"/>
    </row>
    <row r="45" spans="2:5" x14ac:dyDescent="0.2">
      <c r="B45" s="20"/>
      <c r="C45" s="60"/>
      <c r="D45" s="60"/>
      <c r="E45" s="60"/>
    </row>
    <row r="46" spans="2:5" x14ac:dyDescent="0.2">
      <c r="B46" s="21"/>
      <c r="C46" s="60"/>
      <c r="D46" s="60"/>
      <c r="E46" s="60"/>
    </row>
    <row r="47" spans="2:5" x14ac:dyDescent="0.2">
      <c r="B47" s="21"/>
      <c r="C47" s="60"/>
      <c r="D47" s="60"/>
      <c r="E47" s="60"/>
    </row>
    <row r="48" spans="2:5" x14ac:dyDescent="0.2">
      <c r="B48" s="21"/>
      <c r="C48" s="60"/>
      <c r="D48" s="60"/>
      <c r="E48" s="60"/>
    </row>
    <row r="49" spans="2:5" x14ac:dyDescent="0.2">
      <c r="B49" s="21"/>
      <c r="C49" s="60"/>
      <c r="D49" s="60"/>
      <c r="E49" s="60"/>
    </row>
    <row r="50" spans="2:5" x14ac:dyDescent="0.2">
      <c r="B50" s="21"/>
      <c r="C50" s="60"/>
      <c r="D50" s="60"/>
      <c r="E50" s="60"/>
    </row>
    <row r="51" spans="2:5" x14ac:dyDescent="0.2">
      <c r="B51" s="21"/>
      <c r="C51" s="60"/>
      <c r="D51" s="60"/>
      <c r="E51" s="60"/>
    </row>
    <row r="52" spans="2:5" x14ac:dyDescent="0.2">
      <c r="B52" s="21"/>
      <c r="C52" s="60"/>
      <c r="D52" s="60"/>
      <c r="E52" s="60"/>
    </row>
    <row r="53" spans="2:5" x14ac:dyDescent="0.2">
      <c r="B53" s="20"/>
      <c r="C53" s="60"/>
      <c r="D53" s="60"/>
      <c r="E53" s="60"/>
    </row>
    <row r="54" spans="2:5" x14ac:dyDescent="0.2">
      <c r="B54" s="21"/>
      <c r="C54" s="60"/>
      <c r="D54" s="60"/>
      <c r="E54" s="60"/>
    </row>
    <row r="55" spans="2:5" x14ac:dyDescent="0.2">
      <c r="B55" s="21"/>
      <c r="C55" s="60"/>
      <c r="D55" s="60"/>
      <c r="E55" s="60"/>
    </row>
    <row r="56" spans="2:5" x14ac:dyDescent="0.2">
      <c r="B56" s="21"/>
      <c r="C56" s="60"/>
      <c r="D56" s="60"/>
      <c r="E56" s="60"/>
    </row>
  </sheetData>
  <conditionalFormatting sqref="B4:B7 B9:B13 B15:B56">
    <cfRule type="expression" dxfId="17" priority="3" stopIfTrue="1">
      <formula>"OM($E$17&gt;0 och $E$16=0)"</formula>
    </cfRule>
  </conditionalFormatting>
  <conditionalFormatting sqref="B8">
    <cfRule type="expression" dxfId="16" priority="2" stopIfTrue="1">
      <formula>"OM($E$17&gt;0 och $E$16=0)"</formula>
    </cfRule>
  </conditionalFormatting>
  <conditionalFormatting sqref="B14">
    <cfRule type="expression" dxfId="15" priority="1" stopIfTrue="1">
      <formula>"OM($E$17&gt;0 och $E$16=0)"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EE15A-3A63-4805-87A5-193175CB9D44}">
  <sheetPr codeName="Sheet7">
    <tabColor rgb="FFFFCCCC"/>
  </sheetPr>
  <dimension ref="B3:L77"/>
  <sheetViews>
    <sheetView topLeftCell="A3" zoomScale="75" zoomScaleNormal="75" workbookViewId="0">
      <selection activeCell="P30" sqref="P30"/>
    </sheetView>
  </sheetViews>
  <sheetFormatPr defaultColWidth="13.42578125" defaultRowHeight="12.75" x14ac:dyDescent="0.2"/>
  <cols>
    <col min="1" max="16384" width="13.42578125" style="53"/>
  </cols>
  <sheetData>
    <row r="3" spans="2:12" ht="15.75" customHeight="1" x14ac:dyDescent="0.2">
      <c r="B3" s="115" t="s">
        <v>134</v>
      </c>
      <c r="C3" s="115"/>
      <c r="D3" s="115"/>
      <c r="E3" s="115"/>
      <c r="F3" s="115"/>
      <c r="G3" s="115"/>
      <c r="H3" s="115"/>
      <c r="I3" s="115"/>
      <c r="J3" s="115"/>
      <c r="K3" s="115"/>
      <c r="L3" s="115"/>
    </row>
    <row r="4" spans="2:12" ht="15.75" customHeight="1" x14ac:dyDescent="0.2">
      <c r="B4" s="115"/>
      <c r="C4" s="115"/>
      <c r="D4" s="115"/>
      <c r="E4" s="115"/>
      <c r="F4" s="115"/>
      <c r="G4" s="115"/>
      <c r="H4" s="115"/>
      <c r="I4" s="115"/>
      <c r="J4" s="115"/>
      <c r="K4" s="115"/>
      <c r="L4" s="115"/>
    </row>
    <row r="5" spans="2:12" ht="15.75" customHeight="1" x14ac:dyDescent="0.2">
      <c r="B5" s="115"/>
      <c r="C5" s="115"/>
      <c r="D5" s="115"/>
      <c r="E5" s="115"/>
      <c r="F5" s="115"/>
      <c r="G5" s="115"/>
      <c r="H5" s="115"/>
      <c r="I5" s="115"/>
      <c r="J5" s="115"/>
      <c r="K5" s="115"/>
      <c r="L5" s="115"/>
    </row>
    <row r="6" spans="2:12" ht="15.75" customHeight="1" x14ac:dyDescent="0.2">
      <c r="B6" s="115"/>
      <c r="C6" s="115"/>
      <c r="D6" s="115"/>
      <c r="E6" s="115"/>
      <c r="F6" s="115"/>
      <c r="G6" s="115"/>
      <c r="H6" s="115"/>
      <c r="I6" s="115"/>
      <c r="J6" s="115"/>
      <c r="K6" s="115"/>
      <c r="L6" s="115"/>
    </row>
    <row r="7" spans="2:12" ht="15.75" customHeight="1" x14ac:dyDescent="0.2">
      <c r="B7" s="115"/>
      <c r="C7" s="115"/>
      <c r="D7" s="115"/>
      <c r="E7" s="115"/>
      <c r="F7" s="115"/>
      <c r="G7" s="115"/>
      <c r="H7" s="115"/>
      <c r="I7" s="115"/>
      <c r="J7" s="115"/>
      <c r="K7" s="115"/>
      <c r="L7" s="115"/>
    </row>
    <row r="8" spans="2:12" ht="15.75" customHeight="1" x14ac:dyDescent="0.2">
      <c r="B8" s="115"/>
      <c r="C8" s="115"/>
      <c r="D8" s="115"/>
      <c r="E8" s="115"/>
      <c r="F8" s="115"/>
      <c r="G8" s="115"/>
      <c r="H8" s="115"/>
      <c r="I8" s="115"/>
      <c r="J8" s="115"/>
      <c r="K8" s="115"/>
      <c r="L8" s="115"/>
    </row>
    <row r="9" spans="2:12" ht="15.75" customHeight="1" x14ac:dyDescent="0.2">
      <c r="B9" s="115"/>
      <c r="C9" s="115"/>
      <c r="D9" s="115"/>
      <c r="E9" s="115"/>
      <c r="F9" s="115"/>
      <c r="G9" s="115"/>
      <c r="H9" s="115"/>
      <c r="I9" s="115"/>
      <c r="J9" s="115"/>
      <c r="K9" s="115"/>
      <c r="L9" s="115"/>
    </row>
    <row r="10" spans="2:12" x14ac:dyDescent="0.2">
      <c r="B10" s="115"/>
      <c r="C10" s="115"/>
      <c r="D10" s="115"/>
      <c r="E10" s="115"/>
      <c r="F10" s="115"/>
      <c r="G10" s="115"/>
      <c r="H10" s="115"/>
      <c r="I10" s="115"/>
      <c r="J10" s="115"/>
      <c r="K10" s="115"/>
      <c r="L10" s="115"/>
    </row>
    <row r="12" spans="2:12" x14ac:dyDescent="0.2">
      <c r="B12" s="54"/>
      <c r="C12" s="54"/>
      <c r="D12" s="54"/>
      <c r="I12" s="54"/>
    </row>
    <row r="13" spans="2:12" ht="15.75" customHeight="1" x14ac:dyDescent="0.2">
      <c r="B13" s="116" t="s">
        <v>26</v>
      </c>
      <c r="C13" s="116"/>
      <c r="D13" s="116"/>
      <c r="E13" s="116"/>
      <c r="F13" s="116"/>
      <c r="G13" s="117">
        <v>2500</v>
      </c>
      <c r="H13" s="117"/>
      <c r="I13" s="117"/>
      <c r="J13" s="117"/>
      <c r="K13" s="117"/>
      <c r="L13" s="117"/>
    </row>
    <row r="14" spans="2:12" x14ac:dyDescent="0.2">
      <c r="B14" s="116"/>
      <c r="C14" s="116"/>
      <c r="D14" s="116"/>
      <c r="E14" s="116"/>
      <c r="F14" s="116"/>
      <c r="G14" s="117"/>
      <c r="H14" s="117"/>
      <c r="I14" s="117"/>
      <c r="J14" s="117"/>
      <c r="K14" s="117"/>
      <c r="L14" s="117"/>
    </row>
    <row r="16" spans="2:12" ht="15.75" customHeight="1" x14ac:dyDescent="0.2">
      <c r="B16" s="118" t="s">
        <v>27</v>
      </c>
      <c r="C16" s="118"/>
      <c r="D16" s="118"/>
      <c r="E16" s="119" t="s">
        <v>28</v>
      </c>
      <c r="F16" s="120"/>
      <c r="G16" s="121"/>
      <c r="H16" s="119" t="s">
        <v>29</v>
      </c>
      <c r="I16" s="121"/>
      <c r="J16" s="119" t="s">
        <v>30</v>
      </c>
      <c r="K16" s="125"/>
      <c r="L16" s="121" t="s">
        <v>31</v>
      </c>
    </row>
    <row r="17" spans="2:12" ht="15.75" customHeight="1" x14ac:dyDescent="0.2">
      <c r="B17" s="118"/>
      <c r="C17" s="118"/>
      <c r="D17" s="118"/>
      <c r="E17" s="122"/>
      <c r="F17" s="123"/>
      <c r="G17" s="124"/>
      <c r="H17" s="122"/>
      <c r="I17" s="124"/>
      <c r="J17" s="126"/>
      <c r="K17" s="127"/>
      <c r="L17" s="127"/>
    </row>
    <row r="18" spans="2:12" ht="15.75" customHeight="1" x14ac:dyDescent="0.2">
      <c r="B18" s="118"/>
      <c r="C18" s="118"/>
      <c r="D18" s="118"/>
      <c r="E18" s="122"/>
      <c r="F18" s="123"/>
      <c r="G18" s="124"/>
      <c r="H18" s="122"/>
      <c r="I18" s="124"/>
      <c r="J18" s="126"/>
      <c r="K18" s="127"/>
      <c r="L18" s="127"/>
    </row>
    <row r="19" spans="2:12" x14ac:dyDescent="0.2">
      <c r="B19" s="139"/>
      <c r="C19" s="139"/>
      <c r="D19" s="139"/>
      <c r="E19" s="131">
        <v>1</v>
      </c>
      <c r="F19" s="132"/>
      <c r="G19" s="55">
        <v>0.9</v>
      </c>
      <c r="H19" s="111">
        <v>0</v>
      </c>
      <c r="I19" s="112"/>
      <c r="J19" s="113">
        <f t="shared" ref="J19:J23" si="0">H19*$G$13</f>
        <v>0</v>
      </c>
      <c r="K19" s="114"/>
      <c r="L19" s="49" t="str">
        <f>IF(AND($B$19&lt;=E19,$B$19&gt;=G19),J19,"")</f>
        <v/>
      </c>
    </row>
    <row r="20" spans="2:12" x14ac:dyDescent="0.2">
      <c r="B20" s="139"/>
      <c r="C20" s="139"/>
      <c r="D20" s="139"/>
      <c r="E20" s="131">
        <v>0.89990000000000003</v>
      </c>
      <c r="F20" s="132"/>
      <c r="G20" s="55">
        <v>0.8</v>
      </c>
      <c r="H20" s="111">
        <v>0.25</v>
      </c>
      <c r="I20" s="112"/>
      <c r="J20" s="113">
        <f t="shared" si="0"/>
        <v>625</v>
      </c>
      <c r="K20" s="114"/>
      <c r="L20" s="49" t="str">
        <f t="shared" ref="L20:L22" si="1">IF(AND($B$19&lt;=E20,$B$19&gt;=G20),J20,"")</f>
        <v/>
      </c>
    </row>
    <row r="21" spans="2:12" x14ac:dyDescent="0.2">
      <c r="B21" s="139"/>
      <c r="C21" s="139"/>
      <c r="D21" s="139"/>
      <c r="E21" s="131">
        <v>0.79990000000000006</v>
      </c>
      <c r="F21" s="132"/>
      <c r="G21" s="55">
        <v>0.7</v>
      </c>
      <c r="H21" s="111">
        <v>0.5</v>
      </c>
      <c r="I21" s="112"/>
      <c r="J21" s="113">
        <f t="shared" si="0"/>
        <v>1250</v>
      </c>
      <c r="K21" s="114"/>
      <c r="L21" s="49" t="str">
        <f t="shared" si="1"/>
        <v/>
      </c>
    </row>
    <row r="22" spans="2:12" ht="15.75" customHeight="1" x14ac:dyDescent="0.2">
      <c r="B22" s="139"/>
      <c r="C22" s="139"/>
      <c r="D22" s="139"/>
      <c r="E22" s="131">
        <v>0.69989999999999997</v>
      </c>
      <c r="F22" s="132"/>
      <c r="G22" s="55">
        <v>0.6</v>
      </c>
      <c r="H22" s="111">
        <v>0.75</v>
      </c>
      <c r="I22" s="112"/>
      <c r="J22" s="113">
        <f t="shared" si="0"/>
        <v>1875</v>
      </c>
      <c r="K22" s="114"/>
      <c r="L22" s="49" t="str">
        <f t="shared" si="1"/>
        <v/>
      </c>
    </row>
    <row r="23" spans="2:12" ht="15.75" customHeight="1" x14ac:dyDescent="0.2">
      <c r="B23" s="140"/>
      <c r="C23" s="140"/>
      <c r="D23" s="140"/>
      <c r="E23" s="133">
        <v>0.59989999999999999</v>
      </c>
      <c r="F23" s="134"/>
      <c r="G23" s="56">
        <v>0.5</v>
      </c>
      <c r="H23" s="135">
        <v>1</v>
      </c>
      <c r="I23" s="136"/>
      <c r="J23" s="137">
        <f t="shared" si="0"/>
        <v>2500</v>
      </c>
      <c r="K23" s="138"/>
      <c r="L23" s="49">
        <f>IF(AND($B$19&lt;=E23,$B$19&gt;=0),J23,"")</f>
        <v>2500</v>
      </c>
    </row>
    <row r="24" spans="2:12" ht="15.75" customHeight="1" x14ac:dyDescent="0.2">
      <c r="B24" s="128" t="s">
        <v>159</v>
      </c>
      <c r="C24" s="128"/>
      <c r="D24" s="128"/>
      <c r="E24" s="129" t="str">
        <f>IF(B19="","",SUM(L19:L23))</f>
        <v/>
      </c>
      <c r="F24" s="130"/>
      <c r="G24" s="130"/>
      <c r="H24" s="130"/>
      <c r="I24" s="130"/>
      <c r="J24" s="130"/>
      <c r="K24" s="130"/>
      <c r="L24" s="130"/>
    </row>
    <row r="25" spans="2:12" x14ac:dyDescent="0.2">
      <c r="B25" s="128"/>
      <c r="C25" s="128"/>
      <c r="D25" s="128"/>
      <c r="E25" s="129"/>
      <c r="F25" s="130"/>
      <c r="G25" s="130"/>
      <c r="H25" s="130"/>
      <c r="I25" s="130"/>
      <c r="J25" s="130"/>
      <c r="K25" s="130"/>
      <c r="L25" s="130"/>
    </row>
    <row r="26" spans="2:12" x14ac:dyDescent="0.2">
      <c r="B26" s="57"/>
      <c r="C26" s="57"/>
      <c r="D26" s="57"/>
      <c r="E26" s="57"/>
      <c r="F26" s="57"/>
      <c r="G26" s="57"/>
      <c r="H26" s="57"/>
      <c r="I26" s="57"/>
      <c r="J26" s="57"/>
    </row>
    <row r="27" spans="2:12" x14ac:dyDescent="0.2">
      <c r="B27" s="57"/>
      <c r="C27" s="57"/>
      <c r="D27" s="57"/>
      <c r="E27" s="57"/>
      <c r="F27" s="57"/>
      <c r="G27" s="57"/>
      <c r="H27" s="57"/>
      <c r="I27" s="57"/>
      <c r="J27" s="57"/>
    </row>
    <row r="28" spans="2:12" x14ac:dyDescent="0.2">
      <c r="B28" s="57"/>
      <c r="C28" s="57"/>
      <c r="D28" s="57"/>
      <c r="E28" s="57"/>
      <c r="F28" s="57"/>
      <c r="G28" s="57"/>
      <c r="H28" s="57"/>
      <c r="I28" s="57"/>
      <c r="J28" s="57"/>
    </row>
    <row r="29" spans="2:12" x14ac:dyDescent="0.2">
      <c r="B29" s="57"/>
      <c r="C29" s="57"/>
      <c r="D29" s="57"/>
      <c r="E29" s="57"/>
      <c r="F29" s="57"/>
      <c r="G29" s="57"/>
      <c r="H29" s="57"/>
      <c r="I29" s="57"/>
      <c r="J29" s="57"/>
    </row>
    <row r="30" spans="2:12" x14ac:dyDescent="0.2">
      <c r="B30" s="57"/>
      <c r="C30" s="57"/>
      <c r="D30" s="57"/>
      <c r="E30" s="57"/>
      <c r="F30" s="57"/>
      <c r="G30" s="57"/>
      <c r="H30" s="57"/>
      <c r="I30" s="57"/>
      <c r="J30" s="57"/>
    </row>
    <row r="31" spans="2:12" x14ac:dyDescent="0.2">
      <c r="B31" s="57"/>
      <c r="C31" s="57"/>
      <c r="D31" s="57"/>
      <c r="E31" s="57"/>
      <c r="F31" s="57"/>
      <c r="G31" s="57"/>
      <c r="H31" s="57"/>
      <c r="I31" s="57"/>
      <c r="J31" s="57"/>
    </row>
    <row r="32" spans="2:12" x14ac:dyDescent="0.2">
      <c r="B32" s="57"/>
      <c r="C32" s="57"/>
      <c r="D32" s="57"/>
      <c r="E32" s="57"/>
      <c r="F32" s="57"/>
      <c r="G32" s="57"/>
      <c r="H32" s="57"/>
      <c r="I32" s="57"/>
      <c r="J32" s="57"/>
    </row>
    <row r="33" spans="2:10" x14ac:dyDescent="0.2">
      <c r="B33" s="57"/>
      <c r="C33" s="57"/>
      <c r="D33" s="57"/>
      <c r="E33" s="57"/>
      <c r="F33" s="57"/>
      <c r="G33" s="57"/>
      <c r="H33" s="57"/>
      <c r="I33" s="57"/>
      <c r="J33" s="57"/>
    </row>
    <row r="34" spans="2:10" x14ac:dyDescent="0.2">
      <c r="B34" s="57"/>
      <c r="C34" s="57"/>
      <c r="D34" s="57"/>
      <c r="E34" s="57"/>
      <c r="F34" s="57"/>
      <c r="G34" s="57"/>
      <c r="H34" s="57"/>
      <c r="I34" s="57"/>
      <c r="J34" s="57"/>
    </row>
    <row r="35" spans="2:10" x14ac:dyDescent="0.2">
      <c r="B35" s="57"/>
      <c r="C35" s="57"/>
      <c r="D35" s="57"/>
      <c r="E35" s="57"/>
      <c r="F35" s="57"/>
      <c r="G35" s="57"/>
      <c r="H35" s="57"/>
      <c r="I35" s="57"/>
      <c r="J35" s="57"/>
    </row>
    <row r="36" spans="2:10" x14ac:dyDescent="0.2">
      <c r="B36" s="57"/>
      <c r="C36" s="57"/>
      <c r="D36" s="57"/>
      <c r="E36" s="57"/>
      <c r="F36" s="57"/>
      <c r="G36" s="57"/>
      <c r="H36" s="57"/>
      <c r="I36" s="57"/>
      <c r="J36" s="57"/>
    </row>
    <row r="37" spans="2:10" x14ac:dyDescent="0.2">
      <c r="B37" s="57"/>
      <c r="C37" s="57"/>
      <c r="D37" s="57"/>
      <c r="E37" s="57"/>
      <c r="F37" s="57"/>
      <c r="G37" s="57"/>
      <c r="H37" s="57"/>
      <c r="I37" s="57"/>
      <c r="J37" s="57"/>
    </row>
    <row r="38" spans="2:10" x14ac:dyDescent="0.2">
      <c r="B38" s="57"/>
      <c r="C38" s="57"/>
      <c r="D38" s="57"/>
      <c r="E38" s="57"/>
      <c r="F38" s="57"/>
      <c r="G38" s="57"/>
      <c r="H38" s="57"/>
      <c r="I38" s="57"/>
      <c r="J38" s="57"/>
    </row>
    <row r="39" spans="2:10" x14ac:dyDescent="0.2">
      <c r="B39" s="57"/>
      <c r="C39" s="57"/>
      <c r="D39" s="57"/>
      <c r="E39" s="57"/>
      <c r="F39" s="57"/>
      <c r="G39" s="57"/>
      <c r="H39" s="57"/>
      <c r="I39" s="57"/>
      <c r="J39" s="57"/>
    </row>
    <row r="40" spans="2:10" x14ac:dyDescent="0.2">
      <c r="B40" s="57"/>
      <c r="C40" s="57"/>
      <c r="D40" s="57"/>
      <c r="E40" s="57"/>
      <c r="F40" s="57"/>
      <c r="G40" s="57"/>
      <c r="H40" s="57"/>
      <c r="I40" s="57"/>
      <c r="J40" s="57"/>
    </row>
    <row r="41" spans="2:10" x14ac:dyDescent="0.2">
      <c r="B41" s="57"/>
      <c r="C41" s="57"/>
      <c r="D41" s="57"/>
      <c r="E41" s="57"/>
      <c r="F41" s="57"/>
      <c r="G41" s="57"/>
      <c r="H41" s="57"/>
      <c r="I41" s="57"/>
      <c r="J41" s="57"/>
    </row>
    <row r="42" spans="2:10" x14ac:dyDescent="0.2">
      <c r="B42" s="57"/>
      <c r="C42" s="57"/>
      <c r="D42" s="57"/>
      <c r="E42" s="57"/>
      <c r="F42" s="57"/>
      <c r="G42" s="57"/>
      <c r="H42" s="57"/>
      <c r="I42" s="57"/>
      <c r="J42" s="57"/>
    </row>
    <row r="43" spans="2:10" x14ac:dyDescent="0.2">
      <c r="B43" s="57"/>
      <c r="C43" s="57"/>
      <c r="D43" s="57"/>
      <c r="E43" s="57"/>
      <c r="F43" s="57"/>
      <c r="G43" s="57"/>
      <c r="H43" s="57"/>
      <c r="I43" s="57"/>
      <c r="J43" s="57"/>
    </row>
    <row r="44" spans="2:10" x14ac:dyDescent="0.2">
      <c r="B44" s="57"/>
      <c r="C44" s="57"/>
      <c r="D44" s="57"/>
      <c r="E44" s="57"/>
      <c r="F44" s="57"/>
      <c r="G44" s="57"/>
      <c r="H44" s="57"/>
      <c r="I44" s="57"/>
      <c r="J44" s="57"/>
    </row>
    <row r="45" spans="2:10" x14ac:dyDescent="0.2">
      <c r="B45" s="57"/>
      <c r="C45" s="57"/>
      <c r="D45" s="57"/>
      <c r="E45" s="57"/>
      <c r="F45" s="57"/>
      <c r="G45" s="57"/>
      <c r="H45" s="57"/>
      <c r="I45" s="57"/>
      <c r="J45" s="57"/>
    </row>
    <row r="46" spans="2:10" x14ac:dyDescent="0.2">
      <c r="B46" s="57"/>
      <c r="C46" s="57"/>
      <c r="D46" s="57"/>
      <c r="E46" s="57"/>
      <c r="F46" s="57"/>
      <c r="G46" s="57"/>
      <c r="H46" s="57"/>
      <c r="I46" s="57"/>
      <c r="J46" s="57"/>
    </row>
    <row r="47" spans="2:10" x14ac:dyDescent="0.2">
      <c r="B47" s="57"/>
      <c r="C47" s="57"/>
      <c r="D47" s="57"/>
      <c r="E47" s="57"/>
      <c r="F47" s="57"/>
      <c r="G47" s="57"/>
      <c r="H47" s="57"/>
      <c r="I47" s="57"/>
      <c r="J47" s="57"/>
    </row>
    <row r="48" spans="2:10" x14ac:dyDescent="0.2">
      <c r="B48" s="57"/>
      <c r="C48" s="57"/>
      <c r="D48" s="57"/>
      <c r="E48" s="57"/>
      <c r="F48" s="57"/>
      <c r="G48" s="57"/>
      <c r="H48" s="57"/>
      <c r="I48" s="57"/>
      <c r="J48" s="57"/>
    </row>
    <row r="49" spans="2:10" x14ac:dyDescent="0.2">
      <c r="B49" s="57"/>
      <c r="C49" s="57"/>
      <c r="D49" s="57"/>
      <c r="E49" s="57"/>
      <c r="F49" s="57"/>
      <c r="G49" s="57"/>
      <c r="H49" s="57"/>
      <c r="I49" s="57"/>
      <c r="J49" s="57"/>
    </row>
    <row r="50" spans="2:10" x14ac:dyDescent="0.2">
      <c r="B50" s="57"/>
      <c r="C50" s="57"/>
      <c r="D50" s="57"/>
      <c r="E50" s="57"/>
      <c r="F50" s="57"/>
      <c r="G50" s="57"/>
      <c r="H50" s="57"/>
      <c r="I50" s="57"/>
      <c r="J50" s="57"/>
    </row>
    <row r="51" spans="2:10" x14ac:dyDescent="0.2">
      <c r="B51" s="57"/>
      <c r="C51" s="57"/>
      <c r="D51" s="57"/>
      <c r="E51" s="57"/>
      <c r="F51" s="57"/>
      <c r="G51" s="57"/>
      <c r="H51" s="57"/>
      <c r="I51" s="57"/>
      <c r="J51" s="57"/>
    </row>
    <row r="52" spans="2:10" x14ac:dyDescent="0.2">
      <c r="B52" s="57"/>
      <c r="C52" s="57"/>
      <c r="D52" s="57"/>
      <c r="E52" s="57"/>
      <c r="F52" s="57"/>
      <c r="G52" s="57"/>
      <c r="H52" s="57"/>
      <c r="I52" s="57"/>
      <c r="J52" s="57"/>
    </row>
    <row r="53" spans="2:10" x14ac:dyDescent="0.2">
      <c r="B53" s="57"/>
      <c r="C53" s="57"/>
      <c r="D53" s="57"/>
      <c r="E53" s="57"/>
      <c r="F53" s="57"/>
      <c r="G53" s="57"/>
      <c r="H53" s="57"/>
      <c r="I53" s="57"/>
      <c r="J53" s="57"/>
    </row>
    <row r="54" spans="2:10" x14ac:dyDescent="0.2">
      <c r="B54" s="57"/>
      <c r="C54" s="57"/>
      <c r="D54" s="57"/>
      <c r="E54" s="57"/>
      <c r="F54" s="57"/>
      <c r="G54" s="57"/>
      <c r="H54" s="57"/>
      <c r="I54" s="57"/>
      <c r="J54" s="57"/>
    </row>
    <row r="55" spans="2:10" x14ac:dyDescent="0.2">
      <c r="B55" s="57"/>
      <c r="C55" s="57"/>
      <c r="D55" s="57"/>
      <c r="E55" s="57"/>
      <c r="F55" s="57"/>
      <c r="G55" s="57"/>
      <c r="H55" s="57"/>
      <c r="I55" s="57"/>
      <c r="J55" s="57"/>
    </row>
    <row r="56" spans="2:10" x14ac:dyDescent="0.2">
      <c r="B56" s="57"/>
      <c r="C56" s="57"/>
      <c r="D56" s="57"/>
      <c r="E56" s="57"/>
      <c r="F56" s="57"/>
      <c r="G56" s="57"/>
      <c r="H56" s="57"/>
      <c r="I56" s="57"/>
      <c r="J56" s="57"/>
    </row>
    <row r="57" spans="2:10" x14ac:dyDescent="0.2">
      <c r="B57" s="57"/>
      <c r="C57" s="57"/>
      <c r="D57" s="57"/>
      <c r="E57" s="57"/>
      <c r="F57" s="57"/>
      <c r="G57" s="57"/>
      <c r="H57" s="57"/>
      <c r="I57" s="57"/>
      <c r="J57" s="57"/>
    </row>
    <row r="58" spans="2:10" x14ac:dyDescent="0.2">
      <c r="B58" s="57"/>
      <c r="C58" s="57"/>
      <c r="D58" s="57"/>
      <c r="E58" s="57"/>
      <c r="F58" s="57"/>
      <c r="G58" s="57"/>
      <c r="H58" s="57"/>
      <c r="I58" s="57"/>
      <c r="J58" s="57"/>
    </row>
    <row r="59" spans="2:10" x14ac:dyDescent="0.2">
      <c r="B59" s="57"/>
      <c r="C59" s="57"/>
      <c r="D59" s="57"/>
      <c r="E59" s="57"/>
      <c r="F59" s="57"/>
      <c r="G59" s="57"/>
      <c r="H59" s="57"/>
      <c r="I59" s="57"/>
      <c r="J59" s="57"/>
    </row>
    <row r="60" spans="2:10" x14ac:dyDescent="0.2">
      <c r="B60" s="57"/>
      <c r="C60" s="57"/>
      <c r="D60" s="57"/>
      <c r="E60" s="57"/>
      <c r="F60" s="57"/>
      <c r="G60" s="57"/>
      <c r="H60" s="57"/>
      <c r="I60" s="57"/>
      <c r="J60" s="57"/>
    </row>
    <row r="61" spans="2:10" x14ac:dyDescent="0.2">
      <c r="B61" s="57"/>
      <c r="C61" s="57"/>
      <c r="D61" s="57"/>
      <c r="E61" s="57"/>
      <c r="F61" s="57"/>
      <c r="G61" s="57"/>
      <c r="H61" s="57"/>
      <c r="I61" s="57"/>
      <c r="J61" s="57"/>
    </row>
    <row r="62" spans="2:10" x14ac:dyDescent="0.2">
      <c r="B62" s="57"/>
      <c r="C62" s="57"/>
      <c r="D62" s="57"/>
      <c r="E62" s="57"/>
      <c r="F62" s="57"/>
      <c r="G62" s="57"/>
      <c r="H62" s="57"/>
      <c r="I62" s="57"/>
      <c r="J62" s="57"/>
    </row>
    <row r="63" spans="2:10" x14ac:dyDescent="0.2">
      <c r="B63" s="57"/>
      <c r="C63" s="57"/>
      <c r="D63" s="57"/>
      <c r="E63" s="57"/>
      <c r="F63" s="57"/>
      <c r="G63" s="57"/>
      <c r="H63" s="57"/>
      <c r="I63" s="57"/>
      <c r="J63" s="57"/>
    </row>
    <row r="64" spans="2:10" x14ac:dyDescent="0.2">
      <c r="B64" s="57"/>
      <c r="C64" s="57"/>
      <c r="D64" s="57"/>
      <c r="E64" s="57"/>
      <c r="F64" s="57"/>
      <c r="G64" s="57"/>
      <c r="H64" s="57"/>
      <c r="I64" s="57"/>
      <c r="J64" s="57"/>
    </row>
    <row r="65" spans="2:10" x14ac:dyDescent="0.2">
      <c r="B65" s="57"/>
      <c r="C65" s="57"/>
      <c r="D65" s="57"/>
      <c r="E65" s="57"/>
      <c r="F65" s="57"/>
      <c r="G65" s="57"/>
      <c r="H65" s="57"/>
      <c r="I65" s="57"/>
      <c r="J65" s="57"/>
    </row>
    <row r="66" spans="2:10" x14ac:dyDescent="0.2">
      <c r="B66" s="57"/>
      <c r="C66" s="57"/>
      <c r="D66" s="57"/>
      <c r="E66" s="57"/>
      <c r="F66" s="57"/>
      <c r="G66" s="57"/>
      <c r="H66" s="57"/>
      <c r="I66" s="57"/>
      <c r="J66" s="57"/>
    </row>
    <row r="67" spans="2:10" x14ac:dyDescent="0.2">
      <c r="B67" s="57"/>
      <c r="C67" s="57"/>
      <c r="D67" s="57"/>
      <c r="E67" s="57"/>
      <c r="F67" s="57"/>
      <c r="G67" s="57"/>
      <c r="H67" s="57"/>
      <c r="I67" s="57"/>
      <c r="J67" s="57"/>
    </row>
    <row r="68" spans="2:10" x14ac:dyDescent="0.2">
      <c r="B68" s="57"/>
      <c r="C68" s="57"/>
      <c r="D68" s="57"/>
      <c r="E68" s="57"/>
      <c r="F68" s="57"/>
      <c r="G68" s="57"/>
      <c r="H68" s="57"/>
      <c r="I68" s="57"/>
      <c r="J68" s="57"/>
    </row>
    <row r="69" spans="2:10" x14ac:dyDescent="0.2">
      <c r="B69" s="57"/>
      <c r="C69" s="57"/>
      <c r="D69" s="57"/>
      <c r="E69" s="57"/>
      <c r="F69" s="57"/>
      <c r="G69" s="57"/>
      <c r="H69" s="57"/>
      <c r="I69" s="57"/>
      <c r="J69" s="57"/>
    </row>
    <row r="70" spans="2:10" x14ac:dyDescent="0.2">
      <c r="B70" s="57"/>
      <c r="C70" s="57"/>
      <c r="D70" s="57"/>
      <c r="E70" s="57"/>
      <c r="F70" s="57"/>
      <c r="G70" s="57"/>
      <c r="H70" s="57"/>
      <c r="I70" s="57"/>
      <c r="J70" s="57"/>
    </row>
    <row r="71" spans="2:10" x14ac:dyDescent="0.2">
      <c r="B71" s="57"/>
      <c r="C71" s="57"/>
      <c r="D71" s="57"/>
      <c r="E71" s="57"/>
      <c r="F71" s="57"/>
      <c r="G71" s="57"/>
      <c r="H71" s="57"/>
      <c r="I71" s="57"/>
      <c r="J71" s="57"/>
    </row>
    <row r="72" spans="2:10" x14ac:dyDescent="0.2">
      <c r="B72" s="57"/>
      <c r="C72" s="57"/>
      <c r="D72" s="57"/>
      <c r="E72" s="57"/>
      <c r="F72" s="57"/>
      <c r="G72" s="57"/>
      <c r="H72" s="57"/>
      <c r="I72" s="57"/>
      <c r="J72" s="57"/>
    </row>
    <row r="73" spans="2:10" x14ac:dyDescent="0.2">
      <c r="B73" s="57"/>
      <c r="C73" s="57"/>
      <c r="D73" s="57"/>
      <c r="E73" s="57"/>
      <c r="F73" s="57"/>
      <c r="G73" s="57"/>
      <c r="H73" s="57"/>
      <c r="I73" s="57"/>
      <c r="J73" s="57"/>
    </row>
    <row r="74" spans="2:10" x14ac:dyDescent="0.2">
      <c r="B74" s="57"/>
      <c r="C74" s="57"/>
      <c r="D74" s="57"/>
      <c r="E74" s="57"/>
      <c r="F74" s="57"/>
      <c r="G74" s="57"/>
      <c r="H74" s="57"/>
      <c r="I74" s="57"/>
      <c r="J74" s="57"/>
    </row>
    <row r="75" spans="2:10" x14ac:dyDescent="0.2">
      <c r="B75" s="57"/>
      <c r="C75" s="57"/>
      <c r="D75" s="57"/>
      <c r="E75" s="57"/>
      <c r="F75" s="57"/>
      <c r="G75" s="57"/>
      <c r="H75" s="57"/>
      <c r="I75" s="57"/>
      <c r="J75" s="57"/>
    </row>
    <row r="76" spans="2:10" x14ac:dyDescent="0.2">
      <c r="B76" s="57"/>
      <c r="C76" s="57"/>
      <c r="D76" s="57"/>
      <c r="E76" s="57"/>
      <c r="F76" s="57"/>
      <c r="G76" s="57"/>
      <c r="H76" s="57"/>
      <c r="I76" s="57"/>
      <c r="J76" s="57"/>
    </row>
    <row r="77" spans="2:10" x14ac:dyDescent="0.2">
      <c r="B77" s="57"/>
      <c r="C77" s="57"/>
      <c r="D77" s="57"/>
      <c r="E77" s="57"/>
      <c r="F77" s="57"/>
      <c r="G77" s="57"/>
      <c r="H77" s="57"/>
      <c r="I77" s="57"/>
      <c r="J77" s="57"/>
    </row>
  </sheetData>
  <mergeCells count="26">
    <mergeCell ref="B24:D25"/>
    <mergeCell ref="E24:L25"/>
    <mergeCell ref="E22:F22"/>
    <mergeCell ref="H22:I22"/>
    <mergeCell ref="J22:K22"/>
    <mergeCell ref="E23:F23"/>
    <mergeCell ref="H23:I23"/>
    <mergeCell ref="J23:K23"/>
    <mergeCell ref="B19:D23"/>
    <mergeCell ref="E19:F19"/>
    <mergeCell ref="H19:I19"/>
    <mergeCell ref="J19:K19"/>
    <mergeCell ref="E20:F20"/>
    <mergeCell ref="H20:I20"/>
    <mergeCell ref="J20:K20"/>
    <mergeCell ref="E21:F21"/>
    <mergeCell ref="H21:I21"/>
    <mergeCell ref="J21:K21"/>
    <mergeCell ref="B3:L10"/>
    <mergeCell ref="B13:F14"/>
    <mergeCell ref="G13:L14"/>
    <mergeCell ref="B16:D18"/>
    <mergeCell ref="E16:G18"/>
    <mergeCell ref="H16:I18"/>
    <mergeCell ref="J16:K18"/>
    <mergeCell ref="L16:L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2A6C-8104-460D-88F3-AD7AA3F02691}">
  <sheetPr codeName="Sheet8">
    <tabColor rgb="FFFFCCCC"/>
  </sheetPr>
  <dimension ref="B3:J34"/>
  <sheetViews>
    <sheetView zoomScale="75" zoomScaleNormal="75" workbookViewId="0">
      <selection activeCell="H34" sqref="H34"/>
    </sheetView>
  </sheetViews>
  <sheetFormatPr defaultColWidth="13.42578125" defaultRowHeight="15" x14ac:dyDescent="0.25"/>
  <cols>
    <col min="1" max="16384" width="13.42578125" style="6"/>
  </cols>
  <sheetData>
    <row r="3" spans="2:10" x14ac:dyDescent="0.25">
      <c r="B3" s="141" t="s">
        <v>87</v>
      </c>
      <c r="C3" s="142"/>
      <c r="D3" s="142"/>
      <c r="E3" s="142"/>
      <c r="F3" s="142"/>
      <c r="G3" s="142"/>
      <c r="H3" s="142"/>
      <c r="I3" s="142"/>
      <c r="J3" s="143"/>
    </row>
    <row r="4" spans="2:10" x14ac:dyDescent="0.25">
      <c r="B4" s="144"/>
      <c r="C4" s="145"/>
      <c r="D4" s="145"/>
      <c r="E4" s="145"/>
      <c r="F4" s="145"/>
      <c r="G4" s="145"/>
      <c r="H4" s="145"/>
      <c r="I4" s="145"/>
      <c r="J4" s="146"/>
    </row>
    <row r="5" spans="2:10" x14ac:dyDescent="0.25">
      <c r="B5" s="144"/>
      <c r="C5" s="145"/>
      <c r="D5" s="145"/>
      <c r="E5" s="145"/>
      <c r="F5" s="145"/>
      <c r="G5" s="145"/>
      <c r="H5" s="145"/>
      <c r="I5" s="145"/>
      <c r="J5" s="146"/>
    </row>
    <row r="6" spans="2:10" x14ac:dyDescent="0.25">
      <c r="B6" s="144"/>
      <c r="C6" s="145"/>
      <c r="D6" s="145"/>
      <c r="E6" s="145"/>
      <c r="F6" s="145"/>
      <c r="G6" s="145"/>
      <c r="H6" s="145"/>
      <c r="I6" s="145"/>
      <c r="J6" s="146"/>
    </row>
    <row r="7" spans="2:10" x14ac:dyDescent="0.25">
      <c r="B7" s="144"/>
      <c r="C7" s="145"/>
      <c r="D7" s="145"/>
      <c r="E7" s="145"/>
      <c r="F7" s="145"/>
      <c r="G7" s="145"/>
      <c r="H7" s="145"/>
      <c r="I7" s="145"/>
      <c r="J7" s="146"/>
    </row>
    <row r="8" spans="2:10" x14ac:dyDescent="0.25">
      <c r="B8" s="144"/>
      <c r="C8" s="145"/>
      <c r="D8" s="145"/>
      <c r="E8" s="145"/>
      <c r="F8" s="145"/>
      <c r="G8" s="145"/>
      <c r="H8" s="145"/>
      <c r="I8" s="145"/>
      <c r="J8" s="146"/>
    </row>
    <row r="9" spans="2:10" x14ac:dyDescent="0.25">
      <c r="B9" s="144"/>
      <c r="C9" s="145"/>
      <c r="D9" s="145"/>
      <c r="E9" s="145"/>
      <c r="F9" s="145"/>
      <c r="G9" s="145"/>
      <c r="H9" s="145"/>
      <c r="I9" s="145"/>
      <c r="J9" s="146"/>
    </row>
    <row r="10" spans="2:10" x14ac:dyDescent="0.25">
      <c r="B10" s="147"/>
      <c r="C10" s="148"/>
      <c r="D10" s="148"/>
      <c r="E10" s="148"/>
      <c r="F10" s="148"/>
      <c r="G10" s="148"/>
      <c r="H10" s="148"/>
      <c r="I10" s="148"/>
      <c r="J10" s="149"/>
    </row>
    <row r="11" spans="2:10" x14ac:dyDescent="0.25">
      <c r="B11" s="7"/>
      <c r="C11" s="7"/>
      <c r="D11" s="7"/>
    </row>
    <row r="12" spans="2:10" x14ac:dyDescent="0.25">
      <c r="B12" s="150" t="s">
        <v>26</v>
      </c>
      <c r="C12" s="151"/>
      <c r="D12" s="151"/>
      <c r="E12" s="151"/>
      <c r="F12" s="152"/>
      <c r="G12" s="156">
        <v>2500</v>
      </c>
      <c r="H12" s="157"/>
      <c r="I12" s="157"/>
      <c r="J12" s="158"/>
    </row>
    <row r="13" spans="2:10" x14ac:dyDescent="0.25">
      <c r="B13" s="153"/>
      <c r="C13" s="154"/>
      <c r="D13" s="154"/>
      <c r="E13" s="154"/>
      <c r="F13" s="155"/>
      <c r="G13" s="159"/>
      <c r="H13" s="160"/>
      <c r="I13" s="160"/>
      <c r="J13" s="161"/>
    </row>
    <row r="15" spans="2:10" x14ac:dyDescent="0.25">
      <c r="B15" s="162" t="s">
        <v>32</v>
      </c>
      <c r="C15" s="162"/>
      <c r="D15" s="162"/>
      <c r="E15" s="150" t="s">
        <v>28</v>
      </c>
      <c r="F15" s="151"/>
      <c r="G15" s="152"/>
      <c r="H15" s="166" t="s">
        <v>29</v>
      </c>
      <c r="I15" s="168" t="s">
        <v>30</v>
      </c>
      <c r="J15" s="152" t="s">
        <v>31</v>
      </c>
    </row>
    <row r="16" spans="2:10" x14ac:dyDescent="0.25">
      <c r="B16" s="162"/>
      <c r="C16" s="162"/>
      <c r="D16" s="162"/>
      <c r="E16" s="163"/>
      <c r="F16" s="164"/>
      <c r="G16" s="165"/>
      <c r="H16" s="167"/>
      <c r="I16" s="169"/>
      <c r="J16" s="165"/>
    </row>
    <row r="17" spans="2:10" x14ac:dyDescent="0.25">
      <c r="B17" s="162"/>
      <c r="C17" s="162"/>
      <c r="D17" s="162"/>
      <c r="E17" s="163"/>
      <c r="F17" s="164"/>
      <c r="G17" s="165"/>
      <c r="H17" s="167"/>
      <c r="I17" s="169"/>
      <c r="J17" s="165"/>
    </row>
    <row r="18" spans="2:10" x14ac:dyDescent="0.25">
      <c r="B18" s="162"/>
      <c r="C18" s="162"/>
      <c r="D18" s="162"/>
      <c r="E18" s="163"/>
      <c r="F18" s="164"/>
      <c r="G18" s="165"/>
      <c r="H18" s="167"/>
      <c r="I18" s="169"/>
      <c r="J18" s="165"/>
    </row>
    <row r="19" spans="2:10" x14ac:dyDescent="0.25">
      <c r="B19" s="162"/>
      <c r="C19" s="162"/>
      <c r="D19" s="162"/>
      <c r="E19" s="163"/>
      <c r="F19" s="164"/>
      <c r="G19" s="165"/>
      <c r="H19" s="167"/>
      <c r="I19" s="169"/>
      <c r="J19" s="165"/>
    </row>
    <row r="20" spans="2:10" ht="15.75" x14ac:dyDescent="0.25">
      <c r="B20" s="173"/>
      <c r="C20" s="173"/>
      <c r="D20" s="173"/>
      <c r="E20" s="174">
        <v>1</v>
      </c>
      <c r="F20" s="175"/>
      <c r="G20" s="3">
        <v>0.9</v>
      </c>
      <c r="H20" s="8">
        <v>0</v>
      </c>
      <c r="I20" s="9">
        <f>H20*$G$12</f>
        <v>0</v>
      </c>
      <c r="J20" s="4" t="str">
        <f>IF(AND($B$20&lt;=E20,$B$20&gt;=G20),I20,"")</f>
        <v/>
      </c>
    </row>
    <row r="21" spans="2:10" ht="15.75" x14ac:dyDescent="0.25">
      <c r="B21" s="173"/>
      <c r="C21" s="173"/>
      <c r="D21" s="173"/>
      <c r="E21" s="174">
        <v>0.89990000000000003</v>
      </c>
      <c r="F21" s="175"/>
      <c r="G21" s="3">
        <v>0.8</v>
      </c>
      <c r="H21" s="8">
        <v>0</v>
      </c>
      <c r="I21" s="9">
        <f t="shared" ref="I21:I24" si="0">H21*$G$12</f>
        <v>0</v>
      </c>
      <c r="J21" s="4" t="str">
        <f t="shared" ref="J21:J23" si="1">IF(AND($B$20&lt;=E21,$B$20&gt;=G21),I21,"")</f>
        <v/>
      </c>
    </row>
    <row r="22" spans="2:10" ht="15.75" x14ac:dyDescent="0.25">
      <c r="B22" s="173"/>
      <c r="C22" s="173"/>
      <c r="D22" s="173"/>
      <c r="E22" s="174">
        <v>0.79990000000000006</v>
      </c>
      <c r="F22" s="175"/>
      <c r="G22" s="3">
        <v>0.7</v>
      </c>
      <c r="H22" s="8">
        <v>0.5</v>
      </c>
      <c r="I22" s="9">
        <f t="shared" si="0"/>
        <v>1250</v>
      </c>
      <c r="J22" s="4" t="str">
        <f t="shared" si="1"/>
        <v/>
      </c>
    </row>
    <row r="23" spans="2:10" ht="15.75" x14ac:dyDescent="0.25">
      <c r="B23" s="173"/>
      <c r="C23" s="173"/>
      <c r="D23" s="173"/>
      <c r="E23" s="174">
        <v>0.69989999999999997</v>
      </c>
      <c r="F23" s="175"/>
      <c r="G23" s="3">
        <v>0.6</v>
      </c>
      <c r="H23" s="8">
        <v>0.75</v>
      </c>
      <c r="I23" s="9">
        <f t="shared" si="0"/>
        <v>1875</v>
      </c>
      <c r="J23" s="4" t="str">
        <f t="shared" si="1"/>
        <v/>
      </c>
    </row>
    <row r="24" spans="2:10" ht="15.75" x14ac:dyDescent="0.25">
      <c r="B24" s="173"/>
      <c r="C24" s="173"/>
      <c r="D24" s="173"/>
      <c r="E24" s="176">
        <v>0.59989999999999999</v>
      </c>
      <c r="F24" s="177"/>
      <c r="G24" s="5">
        <v>0.5</v>
      </c>
      <c r="H24" s="10">
        <v>1</v>
      </c>
      <c r="I24" s="11">
        <f t="shared" si="0"/>
        <v>2500</v>
      </c>
      <c r="J24" s="4">
        <f>IF(AND($B$20&lt;=E24,$B$20&gt;=0),I24,"")</f>
        <v>2500</v>
      </c>
    </row>
    <row r="25" spans="2:10" x14ac:dyDescent="0.25">
      <c r="B25" s="170" t="s">
        <v>160</v>
      </c>
      <c r="C25" s="170"/>
      <c r="D25" s="170"/>
      <c r="E25" s="171" t="str">
        <f>IF(B20="","",SUM(J20:J24))</f>
        <v/>
      </c>
      <c r="F25" s="172"/>
      <c r="G25" s="172"/>
      <c r="H25" s="172"/>
      <c r="I25" s="172"/>
      <c r="J25" s="172"/>
    </row>
    <row r="26" spans="2:10" x14ac:dyDescent="0.25">
      <c r="B26" s="170"/>
      <c r="C26" s="170"/>
      <c r="D26" s="170"/>
      <c r="E26" s="171"/>
      <c r="F26" s="172"/>
      <c r="G26" s="172"/>
      <c r="H26" s="172"/>
      <c r="I26" s="172"/>
      <c r="J26" s="172"/>
    </row>
    <row r="27" spans="2:10" hidden="1" x14ac:dyDescent="0.25">
      <c r="G27" s="12" t="str">
        <f>E25</f>
        <v/>
      </c>
    </row>
    <row r="34" spans="4:4" x14ac:dyDescent="0.25">
      <c r="D34" s="13"/>
    </row>
  </sheetData>
  <mergeCells count="16">
    <mergeCell ref="B25:D26"/>
    <mergeCell ref="E25:J26"/>
    <mergeCell ref="B20:D24"/>
    <mergeCell ref="E20:F20"/>
    <mergeCell ref="E21:F21"/>
    <mergeCell ref="E22:F22"/>
    <mergeCell ref="E23:F23"/>
    <mergeCell ref="E24:F24"/>
    <mergeCell ref="B3:J10"/>
    <mergeCell ref="B12:F13"/>
    <mergeCell ref="G12:J13"/>
    <mergeCell ref="B15:D19"/>
    <mergeCell ref="E15:G19"/>
    <mergeCell ref="H15:H19"/>
    <mergeCell ref="I15:I19"/>
    <mergeCell ref="J15:J19"/>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6F8C1-1546-490B-BF86-85CB6E0EEDEE}">
  <sheetPr codeName="Sheet9">
    <tabColor rgb="FFFFCCCC"/>
  </sheetPr>
  <dimension ref="B3:J27"/>
  <sheetViews>
    <sheetView zoomScale="75" zoomScaleNormal="75" workbookViewId="0">
      <selection activeCell="L36" sqref="L36"/>
    </sheetView>
  </sheetViews>
  <sheetFormatPr defaultColWidth="13.42578125" defaultRowHeight="12.75" x14ac:dyDescent="0.2"/>
  <cols>
    <col min="1" max="16384" width="13.42578125" style="44"/>
  </cols>
  <sheetData>
    <row r="3" spans="2:10" ht="15.75" customHeight="1" x14ac:dyDescent="0.2">
      <c r="B3" s="178" t="s">
        <v>133</v>
      </c>
      <c r="C3" s="179"/>
      <c r="D3" s="179"/>
      <c r="E3" s="179"/>
      <c r="F3" s="179"/>
      <c r="G3" s="179"/>
      <c r="H3" s="179"/>
      <c r="I3" s="179"/>
      <c r="J3" s="180"/>
    </row>
    <row r="4" spans="2:10" ht="15.75" customHeight="1" x14ac:dyDescent="0.2">
      <c r="B4" s="181"/>
      <c r="C4" s="182"/>
      <c r="D4" s="182"/>
      <c r="E4" s="182"/>
      <c r="F4" s="182"/>
      <c r="G4" s="182"/>
      <c r="H4" s="182"/>
      <c r="I4" s="182"/>
      <c r="J4" s="183"/>
    </row>
    <row r="5" spans="2:10" ht="15.75" customHeight="1" x14ac:dyDescent="0.2">
      <c r="B5" s="181"/>
      <c r="C5" s="182"/>
      <c r="D5" s="182"/>
      <c r="E5" s="182"/>
      <c r="F5" s="182"/>
      <c r="G5" s="182"/>
      <c r="H5" s="182"/>
      <c r="I5" s="182"/>
      <c r="J5" s="183"/>
    </row>
    <row r="6" spans="2:10" ht="15.75" customHeight="1" x14ac:dyDescent="0.2">
      <c r="B6" s="181"/>
      <c r="C6" s="182"/>
      <c r="D6" s="182"/>
      <c r="E6" s="182"/>
      <c r="F6" s="182"/>
      <c r="G6" s="182"/>
      <c r="H6" s="182"/>
      <c r="I6" s="182"/>
      <c r="J6" s="183"/>
    </row>
    <row r="7" spans="2:10" ht="15.75" customHeight="1" x14ac:dyDescent="0.2">
      <c r="B7" s="181"/>
      <c r="C7" s="182"/>
      <c r="D7" s="182"/>
      <c r="E7" s="182"/>
      <c r="F7" s="182"/>
      <c r="G7" s="182"/>
      <c r="H7" s="182"/>
      <c r="I7" s="182"/>
      <c r="J7" s="183"/>
    </row>
    <row r="8" spans="2:10" ht="15.75" customHeight="1" x14ac:dyDescent="0.2">
      <c r="B8" s="181"/>
      <c r="C8" s="182"/>
      <c r="D8" s="182"/>
      <c r="E8" s="182"/>
      <c r="F8" s="182"/>
      <c r="G8" s="182"/>
      <c r="H8" s="182"/>
      <c r="I8" s="182"/>
      <c r="J8" s="183"/>
    </row>
    <row r="9" spans="2:10" ht="15.75" customHeight="1" x14ac:dyDescent="0.2">
      <c r="B9" s="181"/>
      <c r="C9" s="182"/>
      <c r="D9" s="182"/>
      <c r="E9" s="182"/>
      <c r="F9" s="182"/>
      <c r="G9" s="182"/>
      <c r="H9" s="182"/>
      <c r="I9" s="182"/>
      <c r="J9" s="183"/>
    </row>
    <row r="10" spans="2:10" ht="15.75" customHeight="1" x14ac:dyDescent="0.2">
      <c r="B10" s="184"/>
      <c r="C10" s="185"/>
      <c r="D10" s="185"/>
      <c r="E10" s="185"/>
      <c r="F10" s="185"/>
      <c r="G10" s="185"/>
      <c r="H10" s="185"/>
      <c r="I10" s="185"/>
      <c r="J10" s="186"/>
    </row>
    <row r="11" spans="2:10" x14ac:dyDescent="0.2">
      <c r="B11" s="45"/>
      <c r="C11" s="45"/>
      <c r="D11" s="45"/>
    </row>
    <row r="12" spans="2:10" ht="15.75" customHeight="1" x14ac:dyDescent="0.2">
      <c r="B12" s="116" t="s">
        <v>26</v>
      </c>
      <c r="C12" s="116"/>
      <c r="D12" s="116"/>
      <c r="E12" s="116"/>
      <c r="F12" s="116"/>
      <c r="G12" s="187">
        <v>2500</v>
      </c>
      <c r="H12" s="188"/>
      <c r="I12" s="188"/>
      <c r="J12" s="189"/>
    </row>
    <row r="13" spans="2:10" x14ac:dyDescent="0.2">
      <c r="B13" s="116"/>
      <c r="C13" s="116"/>
      <c r="D13" s="116"/>
      <c r="E13" s="116"/>
      <c r="F13" s="116"/>
      <c r="G13" s="190"/>
      <c r="H13" s="191"/>
      <c r="I13" s="191"/>
      <c r="J13" s="192"/>
    </row>
    <row r="15" spans="2:10" ht="15.75" customHeight="1" x14ac:dyDescent="0.2">
      <c r="B15" s="118" t="s">
        <v>32</v>
      </c>
      <c r="C15" s="118"/>
      <c r="D15" s="118"/>
      <c r="E15" s="119" t="s">
        <v>28</v>
      </c>
      <c r="F15" s="120"/>
      <c r="G15" s="121"/>
      <c r="H15" s="193" t="s">
        <v>29</v>
      </c>
      <c r="I15" s="193" t="s">
        <v>33</v>
      </c>
      <c r="J15" s="121" t="s">
        <v>31</v>
      </c>
    </row>
    <row r="16" spans="2:10" ht="15.75" customHeight="1" x14ac:dyDescent="0.2">
      <c r="B16" s="118"/>
      <c r="C16" s="118"/>
      <c r="D16" s="118"/>
      <c r="E16" s="122"/>
      <c r="F16" s="123"/>
      <c r="G16" s="124"/>
      <c r="H16" s="194"/>
      <c r="I16" s="194"/>
      <c r="J16" s="124"/>
    </row>
    <row r="17" spans="2:10" ht="15.75" customHeight="1" x14ac:dyDescent="0.2">
      <c r="B17" s="118"/>
      <c r="C17" s="118"/>
      <c r="D17" s="118"/>
      <c r="E17" s="122"/>
      <c r="F17" s="123"/>
      <c r="G17" s="124"/>
      <c r="H17" s="194"/>
      <c r="I17" s="194"/>
      <c r="J17" s="124"/>
    </row>
    <row r="18" spans="2:10" ht="15.75" customHeight="1" x14ac:dyDescent="0.2">
      <c r="B18" s="118"/>
      <c r="C18" s="118"/>
      <c r="D18" s="118"/>
      <c r="E18" s="122"/>
      <c r="F18" s="123"/>
      <c r="G18" s="124"/>
      <c r="H18" s="194"/>
      <c r="I18" s="194"/>
      <c r="J18" s="124"/>
    </row>
    <row r="19" spans="2:10" ht="15.75" customHeight="1" x14ac:dyDescent="0.2">
      <c r="B19" s="118"/>
      <c r="C19" s="118"/>
      <c r="D19" s="118"/>
      <c r="E19" s="122"/>
      <c r="F19" s="123"/>
      <c r="G19" s="124"/>
      <c r="H19" s="194"/>
      <c r="I19" s="194"/>
      <c r="J19" s="124"/>
    </row>
    <row r="20" spans="2:10" x14ac:dyDescent="0.2">
      <c r="B20" s="139"/>
      <c r="C20" s="139"/>
      <c r="D20" s="139"/>
      <c r="E20" s="131">
        <v>1</v>
      </c>
      <c r="F20" s="132"/>
      <c r="G20" s="46">
        <v>0.9</v>
      </c>
      <c r="H20" s="47">
        <v>0</v>
      </c>
      <c r="I20" s="48">
        <f>H20*$G$12</f>
        <v>0</v>
      </c>
      <c r="J20" s="49" t="str">
        <f>IF(AND($B$20&lt;=E20,$B$20&gt;=G20),I20,"")</f>
        <v/>
      </c>
    </row>
    <row r="21" spans="2:10" x14ac:dyDescent="0.2">
      <c r="B21" s="139"/>
      <c r="C21" s="139"/>
      <c r="D21" s="139"/>
      <c r="E21" s="131">
        <v>0.89990000000000003</v>
      </c>
      <c r="F21" s="132"/>
      <c r="G21" s="46">
        <v>0.8</v>
      </c>
      <c r="H21" s="47">
        <v>0.25</v>
      </c>
      <c r="I21" s="48">
        <f t="shared" ref="I21:I24" si="0">H21*$G$12</f>
        <v>625</v>
      </c>
      <c r="J21" s="49" t="str">
        <f t="shared" ref="J21:J23" si="1">IF(AND($B$20&lt;=E21,$B$20&gt;=G21),I21,"")</f>
        <v/>
      </c>
    </row>
    <row r="22" spans="2:10" ht="15.75" customHeight="1" x14ac:dyDescent="0.2">
      <c r="B22" s="139"/>
      <c r="C22" s="139"/>
      <c r="D22" s="139"/>
      <c r="E22" s="131">
        <v>0.79990000000000006</v>
      </c>
      <c r="F22" s="132"/>
      <c r="G22" s="46">
        <v>0.7</v>
      </c>
      <c r="H22" s="47">
        <v>0.5</v>
      </c>
      <c r="I22" s="48">
        <f t="shared" si="0"/>
        <v>1250</v>
      </c>
      <c r="J22" s="49" t="str">
        <f t="shared" si="1"/>
        <v/>
      </c>
    </row>
    <row r="23" spans="2:10" ht="15.75" customHeight="1" x14ac:dyDescent="0.2">
      <c r="B23" s="139"/>
      <c r="C23" s="139"/>
      <c r="D23" s="139"/>
      <c r="E23" s="131">
        <v>0.69989999999999997</v>
      </c>
      <c r="F23" s="132"/>
      <c r="G23" s="46">
        <v>0.6</v>
      </c>
      <c r="H23" s="47">
        <v>0.75</v>
      </c>
      <c r="I23" s="48">
        <f t="shared" si="0"/>
        <v>1875</v>
      </c>
      <c r="J23" s="49" t="str">
        <f t="shared" si="1"/>
        <v/>
      </c>
    </row>
    <row r="24" spans="2:10" ht="15.75" customHeight="1" x14ac:dyDescent="0.2">
      <c r="B24" s="139"/>
      <c r="C24" s="139"/>
      <c r="D24" s="139"/>
      <c r="E24" s="133">
        <v>0.59989999999999999</v>
      </c>
      <c r="F24" s="134"/>
      <c r="G24" s="50">
        <v>0.5</v>
      </c>
      <c r="H24" s="51">
        <v>1</v>
      </c>
      <c r="I24" s="52">
        <f t="shared" si="0"/>
        <v>2500</v>
      </c>
      <c r="J24" s="49">
        <f>IF(AND($B$20&lt;=E24,$B$20&gt;=0),I24,"")</f>
        <v>2500</v>
      </c>
    </row>
    <row r="25" spans="2:10" ht="15.75" customHeight="1" x14ac:dyDescent="0.2">
      <c r="B25" s="195" t="s">
        <v>161</v>
      </c>
      <c r="C25" s="195"/>
      <c r="D25" s="195"/>
      <c r="E25" s="129" t="str">
        <f>IF(B20="","",SUM(J20:J24))</f>
        <v/>
      </c>
      <c r="F25" s="130"/>
      <c r="G25" s="130"/>
      <c r="H25" s="130"/>
      <c r="I25" s="130"/>
      <c r="J25" s="130"/>
    </row>
    <row r="26" spans="2:10" ht="15.75" customHeight="1" x14ac:dyDescent="0.2">
      <c r="B26" s="195"/>
      <c r="C26" s="195"/>
      <c r="D26" s="195"/>
      <c r="E26" s="129"/>
      <c r="F26" s="130"/>
      <c r="G26" s="130"/>
      <c r="H26" s="130"/>
      <c r="I26" s="130"/>
      <c r="J26" s="130"/>
    </row>
    <row r="27" spans="2:10" x14ac:dyDescent="0.2">
      <c r="G27" s="44" t="str">
        <f>E25</f>
        <v/>
      </c>
    </row>
  </sheetData>
  <sheetProtection algorithmName="SHA-512" hashValue="2mhTOx9C0bianQrlIwM50xS6sUVuR0YwzVWbVbIBBT1Lro6iReyUg8BpNrK8RK+TtJecP8fU4rkjIkX3v07QqQ==" saltValue="r8kxI6CEbKHZseJNqAhtgg==" spinCount="100000" sheet="1" objects="1" scenarios="1"/>
  <mergeCells count="16">
    <mergeCell ref="B25:D26"/>
    <mergeCell ref="E25:J26"/>
    <mergeCell ref="B20:D24"/>
    <mergeCell ref="E20:F20"/>
    <mergeCell ref="E21:F21"/>
    <mergeCell ref="E22:F22"/>
    <mergeCell ref="E23:F23"/>
    <mergeCell ref="E24:F24"/>
    <mergeCell ref="B3:J10"/>
    <mergeCell ref="B12:F13"/>
    <mergeCell ref="G12:J13"/>
    <mergeCell ref="B15:D19"/>
    <mergeCell ref="E15:G19"/>
    <mergeCell ref="H15:H19"/>
    <mergeCell ref="I15:I19"/>
    <mergeCell ref="J15:J19"/>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A0E6-EBAF-465C-AA42-B59FB1F4374C}">
  <sheetPr codeName="Sheet10">
    <tabColor theme="8" tint="0.79998168889431442"/>
  </sheetPr>
  <dimension ref="A1:Q116"/>
  <sheetViews>
    <sheetView showGridLines="0" zoomScale="75" zoomScaleNormal="75" workbookViewId="0">
      <pane xSplit="16" ySplit="20" topLeftCell="R21" activePane="bottomRight" state="frozen"/>
      <selection pane="topRight" activeCell="Q1" sqref="Q1"/>
      <selection pane="bottomLeft" activeCell="A21" sqref="A21"/>
      <selection pane="bottomRight"/>
    </sheetView>
  </sheetViews>
  <sheetFormatPr defaultColWidth="15.28515625" defaultRowHeight="12.75" x14ac:dyDescent="0.2"/>
  <cols>
    <col min="1" max="3" width="15.28515625" style="31"/>
    <col min="4" max="4" width="13.42578125" style="32" customWidth="1"/>
    <col min="5" max="5" width="12" style="32" customWidth="1"/>
    <col min="6" max="6" width="10.85546875" style="32" customWidth="1"/>
    <col min="7" max="7" width="11.140625" style="32" customWidth="1"/>
    <col min="8" max="8" width="17.85546875" style="32" customWidth="1"/>
    <col min="9" max="9" width="13.7109375" style="32" customWidth="1"/>
    <col min="10" max="10" width="15.28515625" style="32"/>
    <col min="11" max="11" width="9.140625" style="32" customWidth="1"/>
    <col min="12" max="12" width="17.28515625" style="32" customWidth="1"/>
    <col min="13" max="13" width="15.28515625" style="32"/>
    <col min="14" max="14" width="18.5703125" style="31" customWidth="1"/>
    <col min="15" max="15" width="18.7109375" style="31" customWidth="1"/>
    <col min="16" max="16" width="22.85546875" style="31" customWidth="1"/>
    <col min="17" max="17" width="15.5703125" style="31" hidden="1" customWidth="1"/>
    <col min="18" max="16384" width="15.28515625" style="31"/>
  </cols>
  <sheetData>
    <row r="1" spans="1:14" x14ac:dyDescent="0.2">
      <c r="D1" s="31"/>
      <c r="E1" s="31"/>
    </row>
    <row r="2" spans="1:14" ht="18.75" customHeight="1" x14ac:dyDescent="0.2">
      <c r="A2" s="289" t="s">
        <v>128</v>
      </c>
      <c r="B2" s="289"/>
      <c r="C2" s="289"/>
      <c r="D2" s="289"/>
      <c r="E2" s="289"/>
      <c r="G2" s="196" t="s">
        <v>146</v>
      </c>
      <c r="H2" s="197"/>
      <c r="I2" s="197"/>
      <c r="J2" s="197"/>
      <c r="K2" s="197"/>
      <c r="L2" s="197"/>
      <c r="M2" s="197"/>
      <c r="N2" s="198"/>
    </row>
    <row r="3" spans="1:14" ht="12.75" customHeight="1" x14ac:dyDescent="0.2">
      <c r="A3" s="290" t="s">
        <v>129</v>
      </c>
      <c r="B3" s="290"/>
      <c r="C3" s="290"/>
      <c r="D3" s="290"/>
      <c r="E3" s="290"/>
      <c r="G3" s="199"/>
      <c r="H3" s="200"/>
      <c r="I3" s="200"/>
      <c r="J3" s="200"/>
      <c r="K3" s="200"/>
      <c r="L3" s="200"/>
      <c r="M3" s="200"/>
      <c r="N3" s="201"/>
    </row>
    <row r="4" spans="1:14" x14ac:dyDescent="0.2">
      <c r="A4" s="290"/>
      <c r="B4" s="290"/>
      <c r="C4" s="290"/>
      <c r="D4" s="290"/>
      <c r="E4" s="290"/>
      <c r="G4" s="199"/>
      <c r="H4" s="200"/>
      <c r="I4" s="200"/>
      <c r="J4" s="200"/>
      <c r="K4" s="200"/>
      <c r="L4" s="200"/>
      <c r="M4" s="200"/>
      <c r="N4" s="201"/>
    </row>
    <row r="5" spans="1:14" x14ac:dyDescent="0.2">
      <c r="A5" s="304" t="s">
        <v>150</v>
      </c>
      <c r="B5" s="304"/>
      <c r="C5" s="304"/>
      <c r="D5" s="304"/>
      <c r="E5" s="43">
        <f>Admin!K9/Admin!L9</f>
        <v>0</v>
      </c>
      <c r="G5" s="199"/>
      <c r="H5" s="200"/>
      <c r="I5" s="200"/>
      <c r="J5" s="200"/>
      <c r="K5" s="200"/>
      <c r="L5" s="200"/>
      <c r="M5" s="200"/>
      <c r="N5" s="201"/>
    </row>
    <row r="6" spans="1:14" x14ac:dyDescent="0.2">
      <c r="A6" s="292" t="str">
        <f>IF(E5&lt;1,"Samtliga celler för uppskattat antal är ej ifyllda!","")</f>
        <v>Samtliga celler för uppskattat antal är ej ifyllda!</v>
      </c>
      <c r="B6" s="292"/>
      <c r="C6" s="292"/>
      <c r="D6" s="292"/>
      <c r="E6" s="292"/>
      <c r="G6" s="199"/>
      <c r="H6" s="200"/>
      <c r="I6" s="200"/>
      <c r="J6" s="200"/>
      <c r="K6" s="200"/>
      <c r="L6" s="200"/>
      <c r="M6" s="200"/>
      <c r="N6" s="201"/>
    </row>
    <row r="7" spans="1:14" x14ac:dyDescent="0.2">
      <c r="D7" s="31"/>
      <c r="E7" s="31"/>
      <c r="F7" s="31"/>
      <c r="G7" s="199"/>
      <c r="H7" s="200"/>
      <c r="I7" s="200"/>
      <c r="J7" s="200"/>
      <c r="K7" s="200"/>
      <c r="L7" s="200"/>
      <c r="M7" s="200"/>
      <c r="N7" s="201"/>
    </row>
    <row r="8" spans="1:14" x14ac:dyDescent="0.2">
      <c r="A8" s="291" t="s">
        <v>130</v>
      </c>
      <c r="B8" s="291"/>
      <c r="C8" s="291"/>
      <c r="D8" s="291"/>
      <c r="E8" s="291"/>
      <c r="G8" s="199"/>
      <c r="H8" s="200"/>
      <c r="I8" s="200"/>
      <c r="J8" s="200"/>
      <c r="K8" s="200"/>
      <c r="L8" s="200"/>
      <c r="M8" s="200"/>
      <c r="N8" s="201"/>
    </row>
    <row r="9" spans="1:14" x14ac:dyDescent="0.2">
      <c r="A9" s="291"/>
      <c r="B9" s="291"/>
      <c r="C9" s="291"/>
      <c r="D9" s="291"/>
      <c r="E9" s="291"/>
      <c r="G9" s="199"/>
      <c r="H9" s="200"/>
      <c r="I9" s="200"/>
      <c r="J9" s="200"/>
      <c r="K9" s="200"/>
      <c r="L9" s="200"/>
      <c r="M9" s="200"/>
      <c r="N9" s="201"/>
    </row>
    <row r="10" spans="1:14" x14ac:dyDescent="0.2">
      <c r="A10" s="291"/>
      <c r="B10" s="291"/>
      <c r="C10" s="291"/>
      <c r="D10" s="291"/>
      <c r="E10" s="291"/>
      <c r="G10" s="199"/>
      <c r="H10" s="200"/>
      <c r="I10" s="200"/>
      <c r="J10" s="200"/>
      <c r="K10" s="200"/>
      <c r="L10" s="200"/>
      <c r="M10" s="200"/>
      <c r="N10" s="201"/>
    </row>
    <row r="11" spans="1:14" x14ac:dyDescent="0.2">
      <c r="A11" s="303" t="s">
        <v>103</v>
      </c>
      <c r="B11" s="303"/>
      <c r="C11" s="303"/>
      <c r="D11" s="303"/>
      <c r="E11" s="33">
        <f>Admin!K4/Admin!L4</f>
        <v>0</v>
      </c>
      <c r="G11" s="199"/>
      <c r="H11" s="200"/>
      <c r="I11" s="200"/>
      <c r="J11" s="200"/>
      <c r="K11" s="200"/>
      <c r="L11" s="200"/>
      <c r="M11" s="200"/>
      <c r="N11" s="201"/>
    </row>
    <row r="12" spans="1:14" ht="26.25" customHeight="1" x14ac:dyDescent="0.2">
      <c r="A12" s="292" t="str">
        <f>IF(E11&lt;1,"Observera att ert anbud ej är fullständigt. Vänligen besvara samtliga gröna celler!","")</f>
        <v>Observera att ert anbud ej är fullständigt. Vänligen besvara samtliga gröna celler!</v>
      </c>
      <c r="B12" s="292"/>
      <c r="C12" s="292"/>
      <c r="D12" s="292"/>
      <c r="E12" s="292"/>
      <c r="G12" s="202"/>
      <c r="H12" s="203"/>
      <c r="I12" s="203"/>
      <c r="J12" s="203"/>
      <c r="K12" s="203"/>
      <c r="L12" s="203"/>
      <c r="M12" s="203"/>
      <c r="N12" s="204"/>
    </row>
    <row r="13" spans="1:14" x14ac:dyDescent="0.2">
      <c r="K13" s="31"/>
      <c r="L13" s="31"/>
      <c r="M13" s="31"/>
    </row>
    <row r="14" spans="1:14" x14ac:dyDescent="0.2">
      <c r="A14" s="34"/>
      <c r="B14" s="34"/>
      <c r="C14" s="34"/>
      <c r="D14" s="34"/>
      <c r="E14" s="34"/>
      <c r="F14" s="34"/>
      <c r="G14" s="34"/>
      <c r="H14" s="34"/>
      <c r="I14" s="34"/>
      <c r="J14" s="34"/>
      <c r="K14" s="34"/>
      <c r="L14" s="34"/>
      <c r="M14" s="34"/>
    </row>
    <row r="15" spans="1:14" x14ac:dyDescent="0.2">
      <c r="D15" s="297" t="s">
        <v>35</v>
      </c>
      <c r="E15" s="298"/>
      <c r="F15" s="298"/>
      <c r="G15" s="298"/>
      <c r="H15" s="299"/>
      <c r="I15" s="289" t="s">
        <v>36</v>
      </c>
      <c r="J15" s="289"/>
      <c r="K15" s="289"/>
      <c r="L15" s="289"/>
      <c r="M15" s="289"/>
    </row>
    <row r="16" spans="1:14" x14ac:dyDescent="0.2">
      <c r="D16" s="300"/>
      <c r="E16" s="301"/>
      <c r="F16" s="301"/>
      <c r="G16" s="301"/>
      <c r="H16" s="302"/>
      <c r="I16" s="289"/>
      <c r="J16" s="289"/>
      <c r="K16" s="289"/>
      <c r="L16" s="289"/>
      <c r="M16" s="289"/>
    </row>
    <row r="17" spans="1:16" x14ac:dyDescent="0.2">
      <c r="A17" s="236" t="s">
        <v>37</v>
      </c>
      <c r="B17" s="236"/>
      <c r="C17" s="236"/>
      <c r="D17" s="239" t="s">
        <v>151</v>
      </c>
      <c r="E17" s="241" t="s">
        <v>38</v>
      </c>
      <c r="F17" s="242"/>
      <c r="G17" s="247" t="s">
        <v>131</v>
      </c>
      <c r="H17" s="248"/>
      <c r="I17" s="239" t="s">
        <v>152</v>
      </c>
      <c r="J17" s="239" t="s">
        <v>38</v>
      </c>
      <c r="K17" s="239"/>
      <c r="L17" s="236" t="s">
        <v>131</v>
      </c>
      <c r="M17" s="236"/>
    </row>
    <row r="18" spans="1:16" x14ac:dyDescent="0.2">
      <c r="A18" s="238"/>
      <c r="B18" s="238"/>
      <c r="C18" s="238"/>
      <c r="D18" s="240"/>
      <c r="E18" s="243"/>
      <c r="F18" s="244"/>
      <c r="G18" s="249"/>
      <c r="H18" s="250"/>
      <c r="I18" s="239"/>
      <c r="J18" s="239"/>
      <c r="K18" s="239"/>
      <c r="L18" s="236"/>
      <c r="M18" s="236"/>
    </row>
    <row r="19" spans="1:16" x14ac:dyDescent="0.2">
      <c r="A19" s="238"/>
      <c r="B19" s="238"/>
      <c r="C19" s="238"/>
      <c r="D19" s="240"/>
      <c r="E19" s="243"/>
      <c r="F19" s="244"/>
      <c r="G19" s="249"/>
      <c r="H19" s="250"/>
      <c r="I19" s="239"/>
      <c r="J19" s="239"/>
      <c r="K19" s="239"/>
      <c r="L19" s="236"/>
      <c r="M19" s="236"/>
      <c r="N19" s="239" t="s">
        <v>101</v>
      </c>
      <c r="O19" s="239" t="s">
        <v>102</v>
      </c>
      <c r="P19" s="239" t="s">
        <v>121</v>
      </c>
    </row>
    <row r="20" spans="1:16" x14ac:dyDescent="0.2">
      <c r="A20" s="236"/>
      <c r="B20" s="236"/>
      <c r="C20" s="236"/>
      <c r="D20" s="239"/>
      <c r="E20" s="245"/>
      <c r="F20" s="246"/>
      <c r="G20" s="251"/>
      <c r="H20" s="252"/>
      <c r="I20" s="239"/>
      <c r="J20" s="239"/>
      <c r="K20" s="239"/>
      <c r="L20" s="236"/>
      <c r="M20" s="236"/>
      <c r="N20" s="239"/>
      <c r="O20" s="239"/>
      <c r="P20" s="239"/>
    </row>
    <row r="21" spans="1:16" x14ac:dyDescent="0.2">
      <c r="A21" s="205" t="s">
        <v>39</v>
      </c>
      <c r="B21" s="206"/>
      <c r="C21" s="206"/>
      <c r="D21" s="206"/>
      <c r="E21" s="206"/>
      <c r="F21" s="206"/>
      <c r="G21" s="206"/>
      <c r="H21" s="206"/>
      <c r="I21" s="206"/>
      <c r="J21" s="206"/>
      <c r="K21" s="206"/>
      <c r="L21" s="206"/>
      <c r="M21" s="206"/>
      <c r="N21" s="206"/>
      <c r="O21" s="211"/>
      <c r="P21" s="266"/>
    </row>
    <row r="22" spans="1:16" x14ac:dyDescent="0.2">
      <c r="A22" s="207"/>
      <c r="B22" s="208"/>
      <c r="C22" s="208"/>
      <c r="D22" s="208"/>
      <c r="E22" s="208"/>
      <c r="F22" s="208"/>
      <c r="G22" s="208"/>
      <c r="H22" s="208"/>
      <c r="I22" s="208"/>
      <c r="J22" s="208"/>
      <c r="K22" s="208"/>
      <c r="L22" s="208"/>
      <c r="M22" s="208"/>
      <c r="N22" s="208"/>
      <c r="O22" s="212"/>
      <c r="P22" s="267"/>
    </row>
    <row r="23" spans="1:16" x14ac:dyDescent="0.2">
      <c r="A23" s="237" t="s">
        <v>40</v>
      </c>
      <c r="B23" s="237"/>
      <c r="C23" s="237"/>
      <c r="D23" s="220"/>
      <c r="E23" s="222" t="s">
        <v>41</v>
      </c>
      <c r="F23" s="223"/>
      <c r="G23" s="232"/>
      <c r="H23" s="233"/>
      <c r="I23" s="305"/>
      <c r="J23" s="306"/>
      <c r="K23" s="306"/>
      <c r="L23" s="306"/>
      <c r="M23" s="307"/>
      <c r="N23" s="253">
        <f>D23*G23</f>
        <v>0</v>
      </c>
      <c r="O23" s="269"/>
      <c r="P23" s="271" t="str">
        <f>IF(ISBLANK(D23),"",IF(ISBLANK(G23),"",N23+O23))</f>
        <v/>
      </c>
    </row>
    <row r="24" spans="1:16" x14ac:dyDescent="0.2">
      <c r="A24" s="237"/>
      <c r="B24" s="237"/>
      <c r="C24" s="237"/>
      <c r="D24" s="220"/>
      <c r="E24" s="222"/>
      <c r="F24" s="223"/>
      <c r="G24" s="232"/>
      <c r="H24" s="233"/>
      <c r="I24" s="308"/>
      <c r="J24" s="309"/>
      <c r="K24" s="309"/>
      <c r="L24" s="309"/>
      <c r="M24" s="310"/>
      <c r="N24" s="253"/>
      <c r="O24" s="269"/>
      <c r="P24" s="272"/>
    </row>
    <row r="25" spans="1:16" x14ac:dyDescent="0.2">
      <c r="A25" s="254" t="s">
        <v>42</v>
      </c>
      <c r="B25" s="254"/>
      <c r="C25" s="254"/>
      <c r="D25" s="227"/>
      <c r="E25" s="228" t="s">
        <v>41</v>
      </c>
      <c r="F25" s="229"/>
      <c r="G25" s="230"/>
      <c r="H25" s="231"/>
      <c r="I25" s="308"/>
      <c r="J25" s="309"/>
      <c r="K25" s="309"/>
      <c r="L25" s="309"/>
      <c r="M25" s="310"/>
      <c r="N25" s="273">
        <f t="shared" ref="N25:N35" si="0">D25*G25</f>
        <v>0</v>
      </c>
      <c r="O25" s="270"/>
      <c r="P25" s="271" t="str">
        <f t="shared" ref="P25" si="1">IF(ISBLANK(D25),"",IF(ISBLANK(G25),"",N25+O25))</f>
        <v/>
      </c>
    </row>
    <row r="26" spans="1:16" x14ac:dyDescent="0.2">
      <c r="A26" s="254"/>
      <c r="B26" s="254"/>
      <c r="C26" s="254"/>
      <c r="D26" s="220"/>
      <c r="E26" s="222"/>
      <c r="F26" s="223"/>
      <c r="G26" s="232"/>
      <c r="H26" s="233"/>
      <c r="I26" s="308"/>
      <c r="J26" s="309"/>
      <c r="K26" s="309"/>
      <c r="L26" s="309"/>
      <c r="M26" s="310"/>
      <c r="N26" s="253"/>
      <c r="O26" s="269"/>
      <c r="P26" s="272"/>
    </row>
    <row r="27" spans="1:16" x14ac:dyDescent="0.2">
      <c r="A27" s="254"/>
      <c r="B27" s="254"/>
      <c r="C27" s="254"/>
      <c r="D27" s="221"/>
      <c r="E27" s="224"/>
      <c r="F27" s="225"/>
      <c r="G27" s="234"/>
      <c r="H27" s="235"/>
      <c r="I27" s="308"/>
      <c r="J27" s="309"/>
      <c r="K27" s="309"/>
      <c r="L27" s="309"/>
      <c r="M27" s="310"/>
      <c r="N27" s="213"/>
      <c r="O27" s="216"/>
      <c r="P27" s="272"/>
    </row>
    <row r="28" spans="1:16" x14ac:dyDescent="0.2">
      <c r="A28" s="254" t="s">
        <v>43</v>
      </c>
      <c r="B28" s="254"/>
      <c r="C28" s="254"/>
      <c r="D28" s="227"/>
      <c r="E28" s="228" t="s">
        <v>41</v>
      </c>
      <c r="F28" s="229"/>
      <c r="G28" s="232"/>
      <c r="H28" s="233"/>
      <c r="I28" s="308"/>
      <c r="J28" s="309"/>
      <c r="K28" s="309"/>
      <c r="L28" s="309"/>
      <c r="M28" s="310"/>
      <c r="N28" s="273">
        <f t="shared" si="0"/>
        <v>0</v>
      </c>
      <c r="O28" s="270"/>
      <c r="P28" s="271" t="str">
        <f t="shared" ref="P28" si="2">IF(ISBLANK(D28),"",IF(ISBLANK(G28),"",N28+O28))</f>
        <v/>
      </c>
    </row>
    <row r="29" spans="1:16" x14ac:dyDescent="0.2">
      <c r="A29" s="254"/>
      <c r="B29" s="254"/>
      <c r="C29" s="254"/>
      <c r="D29" s="220"/>
      <c r="E29" s="222"/>
      <c r="F29" s="223"/>
      <c r="G29" s="232"/>
      <c r="H29" s="233"/>
      <c r="I29" s="308"/>
      <c r="J29" s="309"/>
      <c r="K29" s="309"/>
      <c r="L29" s="309"/>
      <c r="M29" s="310"/>
      <c r="N29" s="253"/>
      <c r="O29" s="269"/>
      <c r="P29" s="272"/>
    </row>
    <row r="30" spans="1:16" x14ac:dyDescent="0.2">
      <c r="A30" s="254"/>
      <c r="B30" s="254"/>
      <c r="C30" s="254"/>
      <c r="D30" s="221"/>
      <c r="E30" s="224"/>
      <c r="F30" s="225"/>
      <c r="G30" s="234"/>
      <c r="H30" s="235"/>
      <c r="I30" s="308"/>
      <c r="J30" s="309"/>
      <c r="K30" s="309"/>
      <c r="L30" s="309"/>
      <c r="M30" s="310"/>
      <c r="N30" s="213"/>
      <c r="O30" s="216"/>
      <c r="P30" s="272"/>
    </row>
    <row r="31" spans="1:16" x14ac:dyDescent="0.2">
      <c r="A31" s="254" t="s">
        <v>44</v>
      </c>
      <c r="B31" s="254"/>
      <c r="C31" s="254"/>
      <c r="D31" s="227"/>
      <c r="E31" s="228" t="s">
        <v>41</v>
      </c>
      <c r="F31" s="229"/>
      <c r="G31" s="232"/>
      <c r="H31" s="233"/>
      <c r="I31" s="308"/>
      <c r="J31" s="309"/>
      <c r="K31" s="309"/>
      <c r="L31" s="309"/>
      <c r="M31" s="310"/>
      <c r="N31" s="273">
        <f t="shared" si="0"/>
        <v>0</v>
      </c>
      <c r="O31" s="270"/>
      <c r="P31" s="271" t="str">
        <f t="shared" ref="P31" si="3">IF(ISBLANK(D31),"",IF(ISBLANK(G31),"",N31+O31))</f>
        <v/>
      </c>
    </row>
    <row r="32" spans="1:16" x14ac:dyDescent="0.2">
      <c r="A32" s="254"/>
      <c r="B32" s="254"/>
      <c r="C32" s="254"/>
      <c r="D32" s="221"/>
      <c r="E32" s="224"/>
      <c r="F32" s="225"/>
      <c r="G32" s="234"/>
      <c r="H32" s="235"/>
      <c r="I32" s="308"/>
      <c r="J32" s="309"/>
      <c r="K32" s="309"/>
      <c r="L32" s="309"/>
      <c r="M32" s="310"/>
      <c r="N32" s="213"/>
      <c r="O32" s="216"/>
      <c r="P32" s="272"/>
    </row>
    <row r="33" spans="1:16" x14ac:dyDescent="0.2">
      <c r="A33" s="254" t="s">
        <v>45</v>
      </c>
      <c r="B33" s="254"/>
      <c r="C33" s="254"/>
      <c r="D33" s="227"/>
      <c r="E33" s="228" t="s">
        <v>41</v>
      </c>
      <c r="F33" s="229"/>
      <c r="G33" s="232"/>
      <c r="H33" s="233"/>
      <c r="I33" s="308"/>
      <c r="J33" s="309"/>
      <c r="K33" s="309"/>
      <c r="L33" s="309"/>
      <c r="M33" s="310"/>
      <c r="N33" s="273">
        <f t="shared" si="0"/>
        <v>0</v>
      </c>
      <c r="O33" s="270"/>
      <c r="P33" s="271" t="str">
        <f t="shared" ref="P33" si="4">IF(ISBLANK(D33),"",IF(ISBLANK(G33),"",N33+O33))</f>
        <v/>
      </c>
    </row>
    <row r="34" spans="1:16" x14ac:dyDescent="0.2">
      <c r="A34" s="254"/>
      <c r="B34" s="254"/>
      <c r="C34" s="254"/>
      <c r="D34" s="221"/>
      <c r="E34" s="224"/>
      <c r="F34" s="225"/>
      <c r="G34" s="234"/>
      <c r="H34" s="235"/>
      <c r="I34" s="308"/>
      <c r="J34" s="309"/>
      <c r="K34" s="309"/>
      <c r="L34" s="309"/>
      <c r="M34" s="310"/>
      <c r="N34" s="213"/>
      <c r="O34" s="216"/>
      <c r="P34" s="272"/>
    </row>
    <row r="35" spans="1:16" x14ac:dyDescent="0.2">
      <c r="A35" s="254" t="s">
        <v>46</v>
      </c>
      <c r="B35" s="254"/>
      <c r="C35" s="254"/>
      <c r="D35" s="227"/>
      <c r="E35" s="228" t="s">
        <v>41</v>
      </c>
      <c r="F35" s="229"/>
      <c r="G35" s="232"/>
      <c r="H35" s="233"/>
      <c r="I35" s="308"/>
      <c r="J35" s="309"/>
      <c r="K35" s="309"/>
      <c r="L35" s="309"/>
      <c r="M35" s="310"/>
      <c r="N35" s="273">
        <f t="shared" si="0"/>
        <v>0</v>
      </c>
      <c r="O35" s="270"/>
      <c r="P35" s="271" t="str">
        <f t="shared" ref="P35" si="5">IF(ISBLANK(D35),"",IF(ISBLANK(G35),"",N35+O35))</f>
        <v/>
      </c>
    </row>
    <row r="36" spans="1:16" x14ac:dyDescent="0.2">
      <c r="A36" s="254"/>
      <c r="B36" s="254"/>
      <c r="C36" s="254"/>
      <c r="D36" s="220"/>
      <c r="E36" s="222"/>
      <c r="F36" s="223"/>
      <c r="G36" s="232"/>
      <c r="H36" s="233"/>
      <c r="I36" s="308"/>
      <c r="J36" s="309"/>
      <c r="K36" s="309"/>
      <c r="L36" s="309"/>
      <c r="M36" s="310"/>
      <c r="N36" s="253"/>
      <c r="O36" s="269"/>
      <c r="P36" s="272"/>
    </row>
    <row r="37" spans="1:16" x14ac:dyDescent="0.2">
      <c r="A37" s="254"/>
      <c r="B37" s="254"/>
      <c r="C37" s="254"/>
      <c r="D37" s="221"/>
      <c r="E37" s="224"/>
      <c r="F37" s="225"/>
      <c r="G37" s="234"/>
      <c r="H37" s="235"/>
      <c r="I37" s="311"/>
      <c r="J37" s="312"/>
      <c r="K37" s="312"/>
      <c r="L37" s="312"/>
      <c r="M37" s="313"/>
      <c r="N37" s="213"/>
      <c r="O37" s="216"/>
      <c r="P37" s="272"/>
    </row>
    <row r="38" spans="1:16" x14ac:dyDescent="0.2">
      <c r="A38" s="219" t="s">
        <v>47</v>
      </c>
      <c r="B38" s="219"/>
      <c r="C38" s="219"/>
      <c r="I38" s="227"/>
      <c r="J38" s="228" t="s">
        <v>41</v>
      </c>
      <c r="K38" s="229"/>
      <c r="L38" s="230"/>
      <c r="M38" s="231"/>
      <c r="N38" s="217"/>
      <c r="O38" s="215">
        <f>L38*I38</f>
        <v>0</v>
      </c>
      <c r="P38" s="271" t="str">
        <f>IF(ISBLANK(I38),"",IF(ISBLANK(L38),"",N38+O38))</f>
        <v/>
      </c>
    </row>
    <row r="39" spans="1:16" x14ac:dyDescent="0.2">
      <c r="A39" s="219"/>
      <c r="B39" s="219"/>
      <c r="C39" s="219"/>
      <c r="D39" s="35"/>
      <c r="E39" s="35"/>
      <c r="F39" s="35"/>
      <c r="G39" s="35"/>
      <c r="H39" s="35"/>
      <c r="I39" s="221"/>
      <c r="J39" s="224"/>
      <c r="K39" s="225"/>
      <c r="L39" s="234"/>
      <c r="M39" s="235"/>
      <c r="N39" s="217"/>
      <c r="O39" s="214"/>
      <c r="P39" s="272"/>
    </row>
    <row r="40" spans="1:16" x14ac:dyDescent="0.2">
      <c r="A40" s="36"/>
      <c r="B40" s="37"/>
      <c r="C40" s="37"/>
      <c r="D40" s="35"/>
      <c r="E40" s="35"/>
      <c r="F40" s="35"/>
      <c r="G40" s="35"/>
      <c r="H40" s="35"/>
      <c r="I40" s="38"/>
      <c r="J40" s="35"/>
      <c r="K40" s="35"/>
      <c r="L40" s="39"/>
      <c r="M40" s="39"/>
      <c r="O40" s="32"/>
    </row>
    <row r="41" spans="1:16" x14ac:dyDescent="0.2">
      <c r="A41" s="205" t="s">
        <v>48</v>
      </c>
      <c r="B41" s="206"/>
      <c r="C41" s="206"/>
      <c r="D41" s="206"/>
      <c r="E41" s="206"/>
      <c r="F41" s="206"/>
      <c r="G41" s="206"/>
      <c r="H41" s="206"/>
      <c r="I41" s="206"/>
      <c r="J41" s="206"/>
      <c r="K41" s="206"/>
      <c r="L41" s="206"/>
      <c r="M41" s="206"/>
      <c r="N41" s="206"/>
      <c r="O41" s="211"/>
      <c r="P41" s="266"/>
    </row>
    <row r="42" spans="1:16" x14ac:dyDescent="0.2">
      <c r="A42" s="207"/>
      <c r="B42" s="208"/>
      <c r="C42" s="208"/>
      <c r="D42" s="208"/>
      <c r="E42" s="208"/>
      <c r="F42" s="208"/>
      <c r="G42" s="208"/>
      <c r="H42" s="208"/>
      <c r="I42" s="208"/>
      <c r="J42" s="208"/>
      <c r="K42" s="208"/>
      <c r="L42" s="208"/>
      <c r="M42" s="208"/>
      <c r="N42" s="208"/>
      <c r="O42" s="212"/>
      <c r="P42" s="267"/>
    </row>
    <row r="43" spans="1:16" x14ac:dyDescent="0.2">
      <c r="A43" s="218" t="s">
        <v>49</v>
      </c>
      <c r="B43" s="218"/>
      <c r="C43" s="218"/>
      <c r="D43" s="227"/>
      <c r="E43" s="222" t="s">
        <v>41</v>
      </c>
      <c r="F43" s="223"/>
      <c r="G43" s="232"/>
      <c r="H43" s="233"/>
      <c r="I43" s="35"/>
      <c r="J43" s="35"/>
      <c r="K43" s="35"/>
      <c r="L43" s="35"/>
      <c r="M43" s="35"/>
      <c r="N43" s="215">
        <f>D43*G43</f>
        <v>0</v>
      </c>
      <c r="O43" s="275"/>
      <c r="P43" s="271" t="str">
        <f t="shared" ref="P43" si="6">IF(ISBLANK(D43),"",IF(ISBLANK(G43),"",N43+O43))</f>
        <v/>
      </c>
    </row>
    <row r="44" spans="1:16" x14ac:dyDescent="0.2">
      <c r="A44" s="219"/>
      <c r="B44" s="219"/>
      <c r="C44" s="219"/>
      <c r="D44" s="221"/>
      <c r="E44" s="224"/>
      <c r="F44" s="225"/>
      <c r="G44" s="234"/>
      <c r="H44" s="235"/>
      <c r="I44" s="35"/>
      <c r="J44" s="35"/>
      <c r="K44" s="35"/>
      <c r="L44" s="35"/>
      <c r="M44" s="35"/>
      <c r="N44" s="214"/>
      <c r="O44" s="217"/>
      <c r="P44" s="272"/>
    </row>
    <row r="45" spans="1:16" x14ac:dyDescent="0.2">
      <c r="I45" s="40"/>
      <c r="J45" s="35"/>
      <c r="K45" s="35"/>
      <c r="L45" s="35"/>
      <c r="M45" s="35"/>
    </row>
    <row r="46" spans="1:16" x14ac:dyDescent="0.2">
      <c r="A46" s="205" t="s">
        <v>50</v>
      </c>
      <c r="B46" s="206"/>
      <c r="C46" s="206"/>
      <c r="D46" s="206"/>
      <c r="E46" s="206"/>
      <c r="F46" s="206"/>
      <c r="G46" s="206"/>
      <c r="H46" s="206"/>
      <c r="I46" s="206"/>
      <c r="J46" s="206"/>
      <c r="K46" s="206"/>
      <c r="L46" s="206"/>
      <c r="M46" s="206"/>
      <c r="N46" s="206"/>
      <c r="O46" s="211"/>
      <c r="P46" s="266"/>
    </row>
    <row r="47" spans="1:16" x14ac:dyDescent="0.2">
      <c r="A47" s="207"/>
      <c r="B47" s="208"/>
      <c r="C47" s="208"/>
      <c r="D47" s="208"/>
      <c r="E47" s="208"/>
      <c r="F47" s="208"/>
      <c r="G47" s="208"/>
      <c r="H47" s="208"/>
      <c r="I47" s="208"/>
      <c r="J47" s="208"/>
      <c r="K47" s="208"/>
      <c r="L47" s="208"/>
      <c r="M47" s="208"/>
      <c r="N47" s="208"/>
      <c r="O47" s="212"/>
      <c r="P47" s="267"/>
    </row>
    <row r="48" spans="1:16" x14ac:dyDescent="0.2">
      <c r="A48" s="218" t="s">
        <v>51</v>
      </c>
      <c r="B48" s="218"/>
      <c r="C48" s="218"/>
      <c r="D48" s="227"/>
      <c r="E48" s="222" t="s">
        <v>41</v>
      </c>
      <c r="F48" s="223"/>
      <c r="G48" s="232"/>
      <c r="H48" s="233"/>
      <c r="I48" s="227"/>
      <c r="J48" s="259" t="s">
        <v>41</v>
      </c>
      <c r="K48" s="260"/>
      <c r="L48" s="230"/>
      <c r="M48" s="231"/>
      <c r="N48" s="253">
        <f>D48*G48</f>
        <v>0</v>
      </c>
      <c r="O48" s="253">
        <f>I48*L48</f>
        <v>0</v>
      </c>
      <c r="P48" s="271" t="str">
        <f>IF(ISBLANK(D48),"",IF(ISBLANK(G48),"",N48+O48))</f>
        <v/>
      </c>
    </row>
    <row r="49" spans="1:16" x14ac:dyDescent="0.2">
      <c r="A49" s="219"/>
      <c r="B49" s="219"/>
      <c r="C49" s="219"/>
      <c r="D49" s="221"/>
      <c r="E49" s="224"/>
      <c r="F49" s="225"/>
      <c r="G49" s="234"/>
      <c r="H49" s="235"/>
      <c r="I49" s="221"/>
      <c r="J49" s="261"/>
      <c r="K49" s="262"/>
      <c r="L49" s="234"/>
      <c r="M49" s="235"/>
      <c r="N49" s="274"/>
      <c r="O49" s="274"/>
      <c r="P49" s="272"/>
    </row>
    <row r="50" spans="1:16" x14ac:dyDescent="0.2">
      <c r="A50" s="219" t="s">
        <v>52</v>
      </c>
      <c r="B50" s="219"/>
      <c r="C50" s="219"/>
      <c r="D50" s="227"/>
      <c r="E50" s="228" t="s">
        <v>41</v>
      </c>
      <c r="F50" s="229"/>
      <c r="G50" s="232"/>
      <c r="H50" s="233"/>
      <c r="I50" s="35"/>
      <c r="J50" s="35"/>
      <c r="K50" s="35"/>
      <c r="L50" s="35"/>
      <c r="M50" s="35"/>
      <c r="N50" s="215">
        <f>D50*G50</f>
        <v>0</v>
      </c>
      <c r="O50" s="217"/>
      <c r="P50" s="213" t="str">
        <f>IF(ISBLANK(D50),"",IF(ISBLANK(G50),"",N50+O50))</f>
        <v/>
      </c>
    </row>
    <row r="51" spans="1:16" x14ac:dyDescent="0.2">
      <c r="A51" s="219"/>
      <c r="B51" s="219"/>
      <c r="C51" s="219"/>
      <c r="D51" s="221"/>
      <c r="E51" s="224"/>
      <c r="F51" s="225"/>
      <c r="G51" s="234"/>
      <c r="H51" s="235"/>
      <c r="I51" s="35"/>
      <c r="J51" s="35"/>
      <c r="K51" s="35"/>
      <c r="L51" s="35"/>
      <c r="M51" s="35"/>
      <c r="N51" s="214"/>
      <c r="O51" s="217"/>
      <c r="P51" s="214"/>
    </row>
    <row r="52" spans="1:16" x14ac:dyDescent="0.2">
      <c r="C52" s="41"/>
      <c r="D52" s="35"/>
      <c r="E52" s="35"/>
      <c r="F52" s="35"/>
      <c r="G52" s="35"/>
      <c r="H52" s="35"/>
      <c r="I52" s="35"/>
      <c r="J52" s="35"/>
      <c r="K52" s="35"/>
      <c r="L52" s="35"/>
      <c r="M52" s="35"/>
    </row>
    <row r="53" spans="1:16" x14ac:dyDescent="0.2">
      <c r="A53" s="205" t="s">
        <v>53</v>
      </c>
      <c r="B53" s="206"/>
      <c r="C53" s="206"/>
      <c r="D53" s="206"/>
      <c r="E53" s="206"/>
      <c r="F53" s="206"/>
      <c r="G53" s="206"/>
      <c r="H53" s="206"/>
      <c r="I53" s="206"/>
      <c r="J53" s="206"/>
      <c r="K53" s="206"/>
      <c r="L53" s="206"/>
      <c r="M53" s="206"/>
      <c r="N53" s="206"/>
      <c r="O53" s="211"/>
      <c r="P53" s="266"/>
    </row>
    <row r="54" spans="1:16" x14ac:dyDescent="0.2">
      <c r="A54" s="207"/>
      <c r="B54" s="208"/>
      <c r="C54" s="208"/>
      <c r="D54" s="208"/>
      <c r="E54" s="208"/>
      <c r="F54" s="208"/>
      <c r="G54" s="208"/>
      <c r="H54" s="208"/>
      <c r="I54" s="208"/>
      <c r="J54" s="208"/>
      <c r="K54" s="208"/>
      <c r="L54" s="208"/>
      <c r="M54" s="208"/>
      <c r="N54" s="208"/>
      <c r="O54" s="212"/>
      <c r="P54" s="267"/>
    </row>
    <row r="55" spans="1:16" x14ac:dyDescent="0.2">
      <c r="A55" s="218" t="s">
        <v>54</v>
      </c>
      <c r="B55" s="218"/>
      <c r="C55" s="218"/>
      <c r="D55" s="268"/>
      <c r="E55" s="222" t="s">
        <v>55</v>
      </c>
      <c r="F55" s="223"/>
      <c r="G55" s="232"/>
      <c r="H55" s="233"/>
      <c r="I55" s="35"/>
      <c r="J55" s="35"/>
      <c r="K55" s="35"/>
      <c r="L55" s="35"/>
      <c r="M55" s="35"/>
      <c r="N55" s="253">
        <f>D55*G55</f>
        <v>0</v>
      </c>
      <c r="O55" s="269"/>
      <c r="P55" s="213" t="str">
        <f>IF(ISBLANK(D55),"",IF(ISBLANK(G55),"",N55+O55))</f>
        <v/>
      </c>
    </row>
    <row r="56" spans="1:16" x14ac:dyDescent="0.2">
      <c r="A56" s="219"/>
      <c r="B56" s="219"/>
      <c r="C56" s="219"/>
      <c r="D56" s="265"/>
      <c r="E56" s="224"/>
      <c r="F56" s="225"/>
      <c r="G56" s="232"/>
      <c r="H56" s="233"/>
      <c r="I56" s="35"/>
      <c r="J56" s="35"/>
      <c r="K56" s="35"/>
      <c r="L56" s="35"/>
      <c r="M56" s="35"/>
      <c r="N56" s="274"/>
      <c r="O56" s="216"/>
      <c r="P56" s="214"/>
    </row>
    <row r="57" spans="1:16" x14ac:dyDescent="0.2">
      <c r="A57" s="219" t="s">
        <v>56</v>
      </c>
      <c r="B57" s="219"/>
      <c r="C57" s="219"/>
      <c r="D57" s="264"/>
      <c r="E57" s="228" t="s">
        <v>55</v>
      </c>
      <c r="F57" s="229"/>
      <c r="G57" s="226"/>
      <c r="H57" s="226"/>
      <c r="I57" s="35"/>
      <c r="J57" s="35"/>
      <c r="K57" s="35"/>
      <c r="L57" s="35"/>
      <c r="M57" s="35"/>
      <c r="N57" s="273">
        <f>D57*G57</f>
        <v>0</v>
      </c>
      <c r="O57" s="270"/>
      <c r="P57" s="213" t="str">
        <f>IF(ISBLANK(D57),"",IF(ISBLANK(G57),"",N57+O57))</f>
        <v/>
      </c>
    </row>
    <row r="58" spans="1:16" x14ac:dyDescent="0.2">
      <c r="A58" s="219"/>
      <c r="B58" s="219"/>
      <c r="C58" s="219"/>
      <c r="D58" s="265"/>
      <c r="E58" s="224"/>
      <c r="F58" s="225"/>
      <c r="G58" s="226"/>
      <c r="H58" s="226"/>
      <c r="I58" s="35"/>
      <c r="J58" s="35"/>
      <c r="K58" s="35"/>
      <c r="L58" s="35"/>
      <c r="M58" s="35"/>
      <c r="N58" s="274"/>
      <c r="O58" s="216"/>
      <c r="P58" s="214"/>
    </row>
    <row r="59" spans="1:16" x14ac:dyDescent="0.2">
      <c r="A59" s="219" t="s">
        <v>57</v>
      </c>
      <c r="B59" s="219"/>
      <c r="C59" s="219"/>
      <c r="D59" s="35"/>
      <c r="E59" s="35"/>
      <c r="F59" s="35"/>
      <c r="G59" s="35"/>
      <c r="H59" s="35"/>
      <c r="I59" s="263"/>
      <c r="J59" s="228" t="s">
        <v>55</v>
      </c>
      <c r="K59" s="229"/>
      <c r="L59" s="226"/>
      <c r="M59" s="226"/>
      <c r="N59" s="217"/>
      <c r="O59" s="215">
        <f>I59*L59</f>
        <v>0</v>
      </c>
      <c r="P59" s="215" t="str">
        <f>IF(ISBLANK(I59),"",IF(ISBLANK(I59),"",N59+O59))</f>
        <v/>
      </c>
    </row>
    <row r="60" spans="1:16" x14ac:dyDescent="0.2">
      <c r="A60" s="219"/>
      <c r="B60" s="219"/>
      <c r="C60" s="219"/>
      <c r="D60" s="35"/>
      <c r="E60" s="35"/>
      <c r="F60" s="35"/>
      <c r="G60" s="35"/>
      <c r="H60" s="35"/>
      <c r="I60" s="263"/>
      <c r="J60" s="224"/>
      <c r="K60" s="225"/>
      <c r="L60" s="226"/>
      <c r="M60" s="226"/>
      <c r="N60" s="217"/>
      <c r="O60" s="214"/>
      <c r="P60" s="214"/>
    </row>
    <row r="61" spans="1:16" x14ac:dyDescent="0.2">
      <c r="D61" s="35"/>
      <c r="E61" s="35"/>
      <c r="F61" s="35"/>
      <c r="G61" s="35"/>
      <c r="H61" s="35"/>
      <c r="I61" s="35"/>
      <c r="J61" s="35"/>
      <c r="K61" s="35"/>
      <c r="L61" s="35"/>
      <c r="M61" s="35"/>
    </row>
    <row r="62" spans="1:16" x14ac:dyDescent="0.2">
      <c r="A62" s="205" t="s">
        <v>58</v>
      </c>
      <c r="B62" s="206"/>
      <c r="C62" s="206"/>
      <c r="D62" s="206"/>
      <c r="E62" s="206"/>
      <c r="F62" s="206"/>
      <c r="G62" s="206"/>
      <c r="H62" s="206"/>
      <c r="I62" s="206"/>
      <c r="J62" s="206"/>
      <c r="K62" s="206"/>
      <c r="L62" s="206"/>
      <c r="M62" s="206"/>
      <c r="N62" s="206"/>
      <c r="O62" s="211"/>
      <c r="P62" s="266"/>
    </row>
    <row r="63" spans="1:16" x14ac:dyDescent="0.2">
      <c r="A63" s="207"/>
      <c r="B63" s="208"/>
      <c r="C63" s="208"/>
      <c r="D63" s="208"/>
      <c r="E63" s="208"/>
      <c r="F63" s="208"/>
      <c r="G63" s="208"/>
      <c r="H63" s="208"/>
      <c r="I63" s="208"/>
      <c r="J63" s="208"/>
      <c r="K63" s="208"/>
      <c r="L63" s="208"/>
      <c r="M63" s="208"/>
      <c r="N63" s="208"/>
      <c r="O63" s="212"/>
      <c r="P63" s="267"/>
    </row>
    <row r="64" spans="1:16" x14ac:dyDescent="0.2">
      <c r="A64" s="219" t="s">
        <v>59</v>
      </c>
      <c r="B64" s="219"/>
      <c r="C64" s="219"/>
      <c r="D64" s="227"/>
      <c r="E64" s="228" t="s">
        <v>60</v>
      </c>
      <c r="F64" s="229"/>
      <c r="G64" s="226"/>
      <c r="H64" s="226"/>
      <c r="I64" s="263"/>
      <c r="J64" s="228" t="s">
        <v>60</v>
      </c>
      <c r="K64" s="229"/>
      <c r="L64" s="226"/>
      <c r="M64" s="226"/>
      <c r="N64" s="215">
        <f>D64*G64</f>
        <v>0</v>
      </c>
      <c r="O64" s="215">
        <f>I64*L64</f>
        <v>0</v>
      </c>
      <c r="P64" s="215" t="str">
        <f>IF(ISBLANK(D64),"",IF(ISBLANK(G64),"",N64+O64))</f>
        <v/>
      </c>
    </row>
    <row r="65" spans="1:16" x14ac:dyDescent="0.2">
      <c r="A65" s="219"/>
      <c r="B65" s="219"/>
      <c r="C65" s="219"/>
      <c r="D65" s="221"/>
      <c r="E65" s="224"/>
      <c r="F65" s="225"/>
      <c r="G65" s="226"/>
      <c r="H65" s="226"/>
      <c r="I65" s="263"/>
      <c r="J65" s="224"/>
      <c r="K65" s="225"/>
      <c r="L65" s="226"/>
      <c r="M65" s="226"/>
      <c r="N65" s="214"/>
      <c r="O65" s="214"/>
      <c r="P65" s="214"/>
    </row>
    <row r="66" spans="1:16" x14ac:dyDescent="0.2">
      <c r="A66" s="34"/>
      <c r="B66" s="34"/>
      <c r="C66" s="34"/>
      <c r="D66" s="35"/>
      <c r="E66" s="35"/>
      <c r="F66" s="35"/>
      <c r="G66" s="35"/>
      <c r="H66" s="35"/>
      <c r="I66" s="35"/>
      <c r="J66" s="35"/>
      <c r="K66" s="35"/>
      <c r="L66" s="35"/>
      <c r="M66" s="35"/>
    </row>
    <row r="67" spans="1:16" x14ac:dyDescent="0.2">
      <c r="A67" s="205" t="s">
        <v>61</v>
      </c>
      <c r="B67" s="206"/>
      <c r="C67" s="206"/>
      <c r="D67" s="206"/>
      <c r="E67" s="206"/>
      <c r="F67" s="206"/>
      <c r="G67" s="206"/>
      <c r="H67" s="206"/>
      <c r="I67" s="206"/>
      <c r="J67" s="206"/>
      <c r="K67" s="206"/>
      <c r="L67" s="206"/>
      <c r="M67" s="206"/>
      <c r="N67" s="206"/>
      <c r="O67" s="211"/>
      <c r="P67" s="266"/>
    </row>
    <row r="68" spans="1:16" x14ac:dyDescent="0.2">
      <c r="A68" s="207"/>
      <c r="B68" s="208"/>
      <c r="C68" s="208"/>
      <c r="D68" s="208"/>
      <c r="E68" s="208"/>
      <c r="F68" s="208"/>
      <c r="G68" s="208"/>
      <c r="H68" s="208"/>
      <c r="I68" s="208"/>
      <c r="J68" s="208"/>
      <c r="K68" s="208"/>
      <c r="L68" s="208"/>
      <c r="M68" s="208"/>
      <c r="N68" s="208"/>
      <c r="O68" s="212"/>
      <c r="P68" s="267"/>
    </row>
    <row r="69" spans="1:16" x14ac:dyDescent="0.2">
      <c r="A69" s="255" t="s">
        <v>62</v>
      </c>
      <c r="B69" s="256"/>
      <c r="C69" s="256"/>
      <c r="D69" s="220"/>
      <c r="E69" s="222" t="s">
        <v>63</v>
      </c>
      <c r="F69" s="223"/>
      <c r="G69" s="226"/>
      <c r="H69" s="226"/>
      <c r="I69" s="221"/>
      <c r="J69" s="222" t="s">
        <v>63</v>
      </c>
      <c r="K69" s="223"/>
      <c r="L69" s="226"/>
      <c r="M69" s="226"/>
      <c r="N69" s="215">
        <f>D69*G69</f>
        <v>0</v>
      </c>
      <c r="O69" s="215">
        <f>I69*L69</f>
        <v>0</v>
      </c>
      <c r="P69" s="215" t="str">
        <f>IF(ISBLANK(D69),"",IF(ISBLANK(G69),"",N69+O69))</f>
        <v/>
      </c>
    </row>
    <row r="70" spans="1:16" x14ac:dyDescent="0.2">
      <c r="A70" s="257"/>
      <c r="B70" s="258"/>
      <c r="C70" s="258"/>
      <c r="D70" s="221"/>
      <c r="E70" s="224"/>
      <c r="F70" s="225"/>
      <c r="G70" s="226"/>
      <c r="H70" s="226"/>
      <c r="I70" s="263"/>
      <c r="J70" s="224"/>
      <c r="K70" s="225"/>
      <c r="L70" s="226"/>
      <c r="M70" s="226"/>
      <c r="N70" s="214"/>
      <c r="O70" s="214"/>
      <c r="P70" s="214"/>
    </row>
    <row r="71" spans="1:16" x14ac:dyDescent="0.2">
      <c r="A71" s="34"/>
      <c r="B71" s="34"/>
      <c r="C71" s="34"/>
      <c r="D71" s="35"/>
      <c r="E71" s="35"/>
      <c r="F71" s="35"/>
      <c r="G71" s="35"/>
      <c r="H71" s="35"/>
      <c r="I71" s="35"/>
      <c r="J71" s="35"/>
      <c r="K71" s="35"/>
      <c r="L71" s="35"/>
      <c r="M71" s="35"/>
    </row>
    <row r="72" spans="1:16" x14ac:dyDescent="0.2">
      <c r="A72" s="205" t="s">
        <v>64</v>
      </c>
      <c r="B72" s="206"/>
      <c r="C72" s="206"/>
      <c r="D72" s="206"/>
      <c r="E72" s="206"/>
      <c r="F72" s="206"/>
      <c r="G72" s="206"/>
      <c r="H72" s="206"/>
      <c r="I72" s="206"/>
      <c r="J72" s="206"/>
      <c r="K72" s="206"/>
      <c r="L72" s="206"/>
      <c r="M72" s="206"/>
      <c r="N72" s="206"/>
      <c r="O72" s="211"/>
      <c r="P72" s="266"/>
    </row>
    <row r="73" spans="1:16" x14ac:dyDescent="0.2">
      <c r="A73" s="207"/>
      <c r="B73" s="208"/>
      <c r="C73" s="208"/>
      <c r="D73" s="208"/>
      <c r="E73" s="208"/>
      <c r="F73" s="208"/>
      <c r="G73" s="208"/>
      <c r="H73" s="208"/>
      <c r="I73" s="208"/>
      <c r="J73" s="208"/>
      <c r="K73" s="208"/>
      <c r="L73" s="208"/>
      <c r="M73" s="208"/>
      <c r="N73" s="208"/>
      <c r="O73" s="212"/>
      <c r="P73" s="267"/>
    </row>
    <row r="74" spans="1:16" x14ac:dyDescent="0.2">
      <c r="A74" s="255" t="s">
        <v>127</v>
      </c>
      <c r="B74" s="256"/>
      <c r="C74" s="256"/>
      <c r="D74" s="221"/>
      <c r="E74" s="222" t="s">
        <v>41</v>
      </c>
      <c r="F74" s="223"/>
      <c r="G74" s="226"/>
      <c r="H74" s="226"/>
      <c r="N74" s="215">
        <f>D74*G74</f>
        <v>0</v>
      </c>
      <c r="O74" s="217"/>
      <c r="P74" s="215" t="str">
        <f>IF(ISBLANK(D74),"",IF(ISBLANK(G74),"",N74+O74))</f>
        <v/>
      </c>
    </row>
    <row r="75" spans="1:16" x14ac:dyDescent="0.2">
      <c r="A75" s="255"/>
      <c r="B75" s="256"/>
      <c r="C75" s="256"/>
      <c r="D75" s="263"/>
      <c r="E75" s="222"/>
      <c r="F75" s="223"/>
      <c r="G75" s="226"/>
      <c r="H75" s="226"/>
      <c r="N75" s="214"/>
      <c r="O75" s="217"/>
      <c r="P75" s="214"/>
    </row>
    <row r="76" spans="1:16" x14ac:dyDescent="0.2">
      <c r="A76" s="257"/>
      <c r="B76" s="258"/>
      <c r="C76" s="258"/>
      <c r="D76" s="263"/>
      <c r="E76" s="224"/>
      <c r="F76" s="225"/>
      <c r="G76" s="226"/>
      <c r="H76" s="226"/>
      <c r="N76" s="214"/>
      <c r="O76" s="217"/>
      <c r="P76" s="214"/>
    </row>
    <row r="77" spans="1:16" x14ac:dyDescent="0.2">
      <c r="A77" s="34"/>
      <c r="B77" s="34"/>
      <c r="C77" s="34"/>
      <c r="D77" s="35"/>
      <c r="E77" s="35"/>
      <c r="F77" s="35"/>
      <c r="G77" s="35"/>
      <c r="H77" s="35"/>
      <c r="I77" s="35"/>
      <c r="J77" s="35"/>
      <c r="K77" s="35"/>
      <c r="L77" s="35"/>
      <c r="M77" s="35"/>
    </row>
    <row r="78" spans="1:16" x14ac:dyDescent="0.2">
      <c r="A78" s="205" t="s">
        <v>65</v>
      </c>
      <c r="B78" s="206"/>
      <c r="C78" s="206"/>
      <c r="D78" s="206"/>
      <c r="E78" s="206"/>
      <c r="F78" s="206"/>
      <c r="G78" s="206"/>
      <c r="H78" s="206"/>
      <c r="I78" s="206"/>
      <c r="J78" s="206"/>
      <c r="K78" s="206"/>
      <c r="L78" s="206"/>
      <c r="M78" s="206"/>
      <c r="N78" s="206"/>
      <c r="O78" s="206"/>
      <c r="P78" s="209"/>
    </row>
    <row r="79" spans="1:16" x14ac:dyDescent="0.2">
      <c r="A79" s="207"/>
      <c r="B79" s="208"/>
      <c r="C79" s="208"/>
      <c r="D79" s="208"/>
      <c r="E79" s="208"/>
      <c r="F79" s="208"/>
      <c r="G79" s="208"/>
      <c r="H79" s="208"/>
      <c r="I79" s="208"/>
      <c r="J79" s="208"/>
      <c r="K79" s="208"/>
      <c r="L79" s="208"/>
      <c r="M79" s="208"/>
      <c r="N79" s="208"/>
      <c r="O79" s="208"/>
      <c r="P79" s="210"/>
    </row>
    <row r="80" spans="1:16" x14ac:dyDescent="0.2">
      <c r="A80" s="218" t="s">
        <v>66</v>
      </c>
      <c r="B80" s="218"/>
      <c r="C80" s="218"/>
      <c r="D80" s="220"/>
      <c r="E80" s="222" t="s">
        <v>41</v>
      </c>
      <c r="F80" s="223"/>
      <c r="G80" s="226"/>
      <c r="H80" s="226"/>
      <c r="I80" s="35"/>
      <c r="J80" s="35"/>
      <c r="K80" s="35"/>
      <c r="L80" s="35"/>
      <c r="M80" s="35"/>
      <c r="N80" s="213">
        <f>D80*G80</f>
        <v>0</v>
      </c>
      <c r="O80" s="216"/>
      <c r="P80" s="213" t="str">
        <f>IF(ISBLANK(D80),"",IF(ISBLANK(G80),"",N80+O80))</f>
        <v/>
      </c>
    </row>
    <row r="81" spans="1:16" x14ac:dyDescent="0.2">
      <c r="A81" s="219"/>
      <c r="B81" s="219"/>
      <c r="C81" s="219"/>
      <c r="D81" s="221"/>
      <c r="E81" s="224"/>
      <c r="F81" s="225"/>
      <c r="G81" s="226"/>
      <c r="H81" s="226"/>
      <c r="I81" s="35"/>
      <c r="J81" s="35"/>
      <c r="K81" s="35"/>
      <c r="L81" s="35"/>
      <c r="M81" s="35"/>
      <c r="N81" s="214"/>
      <c r="O81" s="217"/>
      <c r="P81" s="214"/>
    </row>
    <row r="82" spans="1:16" x14ac:dyDescent="0.2">
      <c r="A82" s="219" t="s">
        <v>67</v>
      </c>
      <c r="B82" s="219"/>
      <c r="C82" s="219"/>
      <c r="D82" s="227"/>
      <c r="E82" s="228" t="s">
        <v>41</v>
      </c>
      <c r="F82" s="229"/>
      <c r="G82" s="226"/>
      <c r="H82" s="226"/>
      <c r="I82" s="35"/>
      <c r="J82" s="35"/>
      <c r="K82" s="35"/>
      <c r="L82" s="35"/>
      <c r="M82" s="35"/>
      <c r="N82" s="215">
        <f>D82*G82</f>
        <v>0</v>
      </c>
      <c r="O82" s="217"/>
      <c r="P82" s="213" t="str">
        <f>IF(ISBLANK(D82),"",IF(ISBLANK(G82),"",N82+O82))</f>
        <v/>
      </c>
    </row>
    <row r="83" spans="1:16" x14ac:dyDescent="0.2">
      <c r="A83" s="219"/>
      <c r="B83" s="219"/>
      <c r="C83" s="219"/>
      <c r="D83" s="221"/>
      <c r="E83" s="224"/>
      <c r="F83" s="225"/>
      <c r="G83" s="226"/>
      <c r="H83" s="226"/>
      <c r="I83" s="35"/>
      <c r="J83" s="35"/>
      <c r="K83" s="35"/>
      <c r="L83" s="35"/>
      <c r="M83" s="35"/>
      <c r="N83" s="214"/>
      <c r="O83" s="217"/>
      <c r="P83" s="214"/>
    </row>
    <row r="84" spans="1:16" x14ac:dyDescent="0.2">
      <c r="A84" s="34"/>
      <c r="B84" s="34"/>
      <c r="C84" s="34"/>
      <c r="D84" s="35"/>
      <c r="E84" s="35"/>
      <c r="F84" s="35"/>
      <c r="G84" s="35"/>
      <c r="H84" s="35"/>
      <c r="I84" s="35"/>
      <c r="J84" s="35"/>
      <c r="K84" s="35"/>
      <c r="L84" s="35"/>
      <c r="M84" s="35"/>
    </row>
    <row r="85" spans="1:16" x14ac:dyDescent="0.2">
      <c r="A85" s="205" t="s">
        <v>68</v>
      </c>
      <c r="B85" s="206"/>
      <c r="C85" s="206"/>
      <c r="D85" s="206"/>
      <c r="E85" s="206"/>
      <c r="F85" s="206"/>
      <c r="G85" s="206"/>
      <c r="H85" s="206"/>
      <c r="I85" s="206"/>
      <c r="J85" s="206"/>
      <c r="K85" s="206"/>
      <c r="L85" s="206"/>
      <c r="M85" s="206"/>
      <c r="N85" s="206"/>
      <c r="O85" s="211"/>
      <c r="P85" s="266"/>
    </row>
    <row r="86" spans="1:16" x14ac:dyDescent="0.2">
      <c r="A86" s="207"/>
      <c r="B86" s="208"/>
      <c r="C86" s="208"/>
      <c r="D86" s="208"/>
      <c r="E86" s="208"/>
      <c r="F86" s="208"/>
      <c r="G86" s="208"/>
      <c r="H86" s="208"/>
      <c r="I86" s="208"/>
      <c r="J86" s="208"/>
      <c r="K86" s="208"/>
      <c r="L86" s="208"/>
      <c r="M86" s="208"/>
      <c r="N86" s="208"/>
      <c r="O86" s="212"/>
      <c r="P86" s="267"/>
    </row>
    <row r="87" spans="1:16" x14ac:dyDescent="0.2">
      <c r="A87" s="255" t="s">
        <v>69</v>
      </c>
      <c r="B87" s="256"/>
      <c r="C87" s="256"/>
      <c r="D87" s="227"/>
      <c r="E87" s="222" t="s">
        <v>70</v>
      </c>
      <c r="F87" s="223"/>
      <c r="G87" s="230"/>
      <c r="H87" s="231"/>
      <c r="I87" s="227"/>
      <c r="J87" s="287" t="s">
        <v>70</v>
      </c>
      <c r="K87" s="287"/>
      <c r="L87" s="226"/>
      <c r="M87" s="226"/>
      <c r="N87" s="215">
        <f>D87*G87</f>
        <v>0</v>
      </c>
      <c r="O87" s="215">
        <f>I87*L87</f>
        <v>0</v>
      </c>
      <c r="P87" s="213" t="str">
        <f t="shared" ref="P87" si="7">IF(ISBLANK(D87),"",IF(ISBLANK(G87),"",N87+O87))</f>
        <v/>
      </c>
    </row>
    <row r="88" spans="1:16" x14ac:dyDescent="0.2">
      <c r="A88" s="255"/>
      <c r="B88" s="256"/>
      <c r="C88" s="256"/>
      <c r="D88" s="220"/>
      <c r="E88" s="222"/>
      <c r="F88" s="223"/>
      <c r="G88" s="232"/>
      <c r="H88" s="233"/>
      <c r="I88" s="220"/>
      <c r="J88" s="288"/>
      <c r="K88" s="288"/>
      <c r="L88" s="226"/>
      <c r="M88" s="226"/>
      <c r="N88" s="214"/>
      <c r="O88" s="214"/>
      <c r="P88" s="214"/>
    </row>
    <row r="89" spans="1:16" x14ac:dyDescent="0.2">
      <c r="A89" s="257"/>
      <c r="B89" s="258"/>
      <c r="C89" s="258"/>
      <c r="D89" s="221"/>
      <c r="E89" s="224"/>
      <c r="F89" s="225"/>
      <c r="G89" s="234"/>
      <c r="H89" s="235"/>
      <c r="I89" s="221"/>
      <c r="J89" s="288"/>
      <c r="K89" s="288"/>
      <c r="L89" s="226"/>
      <c r="M89" s="226"/>
      <c r="N89" s="214"/>
      <c r="O89" s="214"/>
      <c r="P89" s="214"/>
    </row>
    <row r="90" spans="1:16" x14ac:dyDescent="0.2">
      <c r="A90" s="34"/>
      <c r="B90" s="34"/>
      <c r="C90" s="34"/>
      <c r="D90" s="35"/>
      <c r="E90" s="35"/>
      <c r="F90" s="35"/>
      <c r="G90" s="35"/>
      <c r="H90" s="35"/>
      <c r="I90" s="35"/>
      <c r="J90" s="35"/>
      <c r="K90" s="35"/>
      <c r="L90" s="35"/>
      <c r="M90" s="35"/>
    </row>
    <row r="91" spans="1:16" x14ac:dyDescent="0.2">
      <c r="A91" s="205" t="s">
        <v>71</v>
      </c>
      <c r="B91" s="206"/>
      <c r="C91" s="206"/>
      <c r="D91" s="206"/>
      <c r="E91" s="206"/>
      <c r="F91" s="206"/>
      <c r="G91" s="206"/>
      <c r="H91" s="206"/>
      <c r="I91" s="206"/>
      <c r="J91" s="206"/>
      <c r="K91" s="206"/>
      <c r="L91" s="206"/>
      <c r="M91" s="206"/>
      <c r="N91" s="206"/>
      <c r="O91" s="211"/>
      <c r="P91" s="266"/>
    </row>
    <row r="92" spans="1:16" x14ac:dyDescent="0.2">
      <c r="A92" s="207"/>
      <c r="B92" s="208"/>
      <c r="C92" s="208"/>
      <c r="D92" s="208"/>
      <c r="E92" s="208"/>
      <c r="F92" s="208"/>
      <c r="G92" s="208"/>
      <c r="H92" s="208"/>
      <c r="I92" s="208"/>
      <c r="J92" s="208"/>
      <c r="K92" s="208"/>
      <c r="L92" s="208"/>
      <c r="M92" s="208"/>
      <c r="N92" s="208"/>
      <c r="O92" s="212"/>
      <c r="P92" s="267"/>
    </row>
    <row r="93" spans="1:16" x14ac:dyDescent="0.2">
      <c r="A93" s="255" t="s">
        <v>72</v>
      </c>
      <c r="B93" s="256"/>
      <c r="C93" s="256"/>
      <c r="D93" s="227"/>
      <c r="E93" s="287" t="s">
        <v>73</v>
      </c>
      <c r="F93" s="287"/>
      <c r="G93" s="230"/>
      <c r="H93" s="231"/>
      <c r="N93" s="215">
        <f>D93*G93</f>
        <v>0</v>
      </c>
      <c r="O93" s="217"/>
      <c r="P93" s="213" t="str">
        <f>IF(ISBLANK(D93),"",IF(ISBLANK(G93),"",N93+O93))</f>
        <v/>
      </c>
    </row>
    <row r="94" spans="1:16" x14ac:dyDescent="0.2">
      <c r="A94" s="255"/>
      <c r="B94" s="256"/>
      <c r="C94" s="256"/>
      <c r="D94" s="220"/>
      <c r="E94" s="288"/>
      <c r="F94" s="288"/>
      <c r="G94" s="232"/>
      <c r="H94" s="233"/>
      <c r="N94" s="214"/>
      <c r="O94" s="217"/>
      <c r="P94" s="214"/>
    </row>
    <row r="95" spans="1:16" x14ac:dyDescent="0.2">
      <c r="A95" s="257"/>
      <c r="B95" s="258"/>
      <c r="C95" s="258"/>
      <c r="D95" s="221"/>
      <c r="E95" s="288"/>
      <c r="F95" s="288"/>
      <c r="G95" s="234"/>
      <c r="H95" s="235"/>
      <c r="N95" s="214"/>
      <c r="O95" s="217"/>
      <c r="P95" s="214"/>
    </row>
    <row r="96" spans="1:16" x14ac:dyDescent="0.2">
      <c r="A96" s="34"/>
      <c r="B96" s="34"/>
      <c r="C96" s="34"/>
      <c r="D96" s="35"/>
      <c r="E96" s="35"/>
      <c r="F96" s="35"/>
      <c r="G96" s="35"/>
      <c r="H96" s="35"/>
      <c r="I96" s="35"/>
      <c r="J96" s="35"/>
      <c r="K96" s="35"/>
      <c r="L96" s="35"/>
      <c r="M96" s="35"/>
    </row>
    <row r="97" spans="1:16" x14ac:dyDescent="0.2">
      <c r="A97" s="205" t="s">
        <v>74</v>
      </c>
      <c r="B97" s="206"/>
      <c r="C97" s="206"/>
      <c r="D97" s="206"/>
      <c r="E97" s="206"/>
      <c r="F97" s="206"/>
      <c r="G97" s="206"/>
      <c r="H97" s="206"/>
      <c r="I97" s="206"/>
      <c r="J97" s="206"/>
      <c r="K97" s="206"/>
      <c r="L97" s="206"/>
      <c r="M97" s="206"/>
      <c r="N97" s="206"/>
      <c r="O97" s="211"/>
      <c r="P97" s="266"/>
    </row>
    <row r="98" spans="1:16" x14ac:dyDescent="0.2">
      <c r="A98" s="207"/>
      <c r="B98" s="208"/>
      <c r="C98" s="208"/>
      <c r="D98" s="208"/>
      <c r="E98" s="208"/>
      <c r="F98" s="208"/>
      <c r="G98" s="208"/>
      <c r="H98" s="208"/>
      <c r="I98" s="208"/>
      <c r="J98" s="208"/>
      <c r="K98" s="208"/>
      <c r="L98" s="208"/>
      <c r="M98" s="208"/>
      <c r="N98" s="208"/>
      <c r="O98" s="212"/>
      <c r="P98" s="267"/>
    </row>
    <row r="99" spans="1:16" x14ac:dyDescent="0.2">
      <c r="A99" s="255" t="s">
        <v>75</v>
      </c>
      <c r="B99" s="256"/>
      <c r="C99" s="256"/>
      <c r="D99" s="220"/>
      <c r="E99" s="222" t="s">
        <v>73</v>
      </c>
      <c r="F99" s="223"/>
      <c r="G99" s="226"/>
      <c r="H99" s="226"/>
      <c r="I99" s="35"/>
      <c r="J99" s="35"/>
      <c r="K99" s="35"/>
      <c r="L99" s="35"/>
      <c r="M99" s="35"/>
      <c r="N99" s="215">
        <f>D99*G99</f>
        <v>0</v>
      </c>
      <c r="O99" s="217"/>
      <c r="P99" s="273" t="str">
        <f>IF(ISBLANK(D99),"",IF(ISBLANK(G99),"",N99+O99))</f>
        <v/>
      </c>
    </row>
    <row r="100" spans="1:16" x14ac:dyDescent="0.2">
      <c r="A100" s="257"/>
      <c r="B100" s="258"/>
      <c r="C100" s="258"/>
      <c r="D100" s="221"/>
      <c r="E100" s="224"/>
      <c r="F100" s="225"/>
      <c r="G100" s="226"/>
      <c r="H100" s="226"/>
      <c r="I100" s="35"/>
      <c r="J100" s="35"/>
      <c r="K100" s="35"/>
      <c r="L100" s="35"/>
      <c r="M100" s="35"/>
      <c r="N100" s="214"/>
      <c r="O100" s="217"/>
      <c r="P100" s="213"/>
    </row>
    <row r="101" spans="1:16" x14ac:dyDescent="0.2">
      <c r="A101" s="34"/>
      <c r="B101" s="34"/>
      <c r="C101" s="34"/>
      <c r="D101" s="35"/>
      <c r="E101" s="35"/>
      <c r="F101" s="35"/>
      <c r="G101" s="35"/>
      <c r="H101" s="35"/>
      <c r="I101" s="35"/>
      <c r="J101" s="35"/>
      <c r="K101" s="35"/>
      <c r="L101" s="35"/>
      <c r="M101" s="35"/>
    </row>
    <row r="102" spans="1:16" x14ac:dyDescent="0.2">
      <c r="A102" s="205" t="s">
        <v>76</v>
      </c>
      <c r="B102" s="206"/>
      <c r="C102" s="206"/>
      <c r="D102" s="206"/>
      <c r="E102" s="206"/>
      <c r="F102" s="206"/>
      <c r="G102" s="206"/>
      <c r="H102" s="206"/>
      <c r="I102" s="206"/>
      <c r="J102" s="206"/>
      <c r="K102" s="206"/>
      <c r="L102" s="206"/>
      <c r="M102" s="206"/>
      <c r="N102" s="206"/>
      <c r="O102" s="211"/>
      <c r="P102" s="266"/>
    </row>
    <row r="103" spans="1:16" x14ac:dyDescent="0.2">
      <c r="A103" s="207"/>
      <c r="B103" s="208"/>
      <c r="C103" s="208"/>
      <c r="D103" s="208"/>
      <c r="E103" s="208"/>
      <c r="F103" s="208"/>
      <c r="G103" s="208"/>
      <c r="H103" s="208"/>
      <c r="I103" s="208"/>
      <c r="J103" s="208"/>
      <c r="K103" s="208"/>
      <c r="L103" s="208"/>
      <c r="M103" s="208"/>
      <c r="N103" s="208"/>
      <c r="O103" s="212"/>
      <c r="P103" s="267"/>
    </row>
    <row r="104" spans="1:16" x14ac:dyDescent="0.2">
      <c r="A104" s="255" t="s">
        <v>77</v>
      </c>
      <c r="B104" s="256"/>
      <c r="C104" s="256"/>
      <c r="D104" s="220"/>
      <c r="E104" s="222"/>
      <c r="F104" s="223"/>
      <c r="G104" s="226"/>
      <c r="H104" s="226"/>
      <c r="I104" s="31"/>
      <c r="J104" s="31"/>
      <c r="K104" s="31"/>
      <c r="L104" s="31"/>
      <c r="M104" s="31"/>
      <c r="N104" s="215">
        <f>D104*G104</f>
        <v>0</v>
      </c>
      <c r="O104" s="217"/>
      <c r="P104" s="215" t="str">
        <f>IF(ISBLANK(D104),"",IF(ISBLANK(G104),"",N104+O104))</f>
        <v/>
      </c>
    </row>
    <row r="105" spans="1:16" x14ac:dyDescent="0.2">
      <c r="A105" s="257"/>
      <c r="B105" s="258"/>
      <c r="C105" s="258"/>
      <c r="D105" s="221"/>
      <c r="E105" s="224"/>
      <c r="F105" s="225"/>
      <c r="G105" s="226"/>
      <c r="H105" s="226"/>
      <c r="I105" s="31"/>
      <c r="J105" s="31"/>
      <c r="K105" s="31"/>
      <c r="L105" s="31"/>
      <c r="M105" s="31"/>
      <c r="N105" s="214"/>
      <c r="O105" s="217"/>
      <c r="P105" s="214"/>
    </row>
    <row r="106" spans="1:16" x14ac:dyDescent="0.2">
      <c r="A106" s="255" t="s">
        <v>78</v>
      </c>
      <c r="B106" s="256"/>
      <c r="C106" s="256"/>
      <c r="D106" s="220"/>
      <c r="E106" s="222"/>
      <c r="F106" s="223"/>
      <c r="G106" s="226"/>
      <c r="H106" s="226"/>
      <c r="N106" s="215">
        <f>D106*G106</f>
        <v>0</v>
      </c>
      <c r="O106" s="217"/>
      <c r="P106" s="215" t="str">
        <f>IF(ISBLANK(D106),"",IF(ISBLANK(G106),"",N106+O106))</f>
        <v/>
      </c>
    </row>
    <row r="107" spans="1:16" x14ac:dyDescent="0.2">
      <c r="A107" s="257"/>
      <c r="B107" s="258"/>
      <c r="C107" s="258"/>
      <c r="D107" s="221"/>
      <c r="E107" s="224"/>
      <c r="F107" s="225"/>
      <c r="G107" s="226"/>
      <c r="H107" s="226"/>
      <c r="N107" s="214"/>
      <c r="O107" s="217"/>
      <c r="P107" s="214"/>
    </row>
    <row r="108" spans="1:16" x14ac:dyDescent="0.2">
      <c r="A108" s="34"/>
      <c r="B108" s="34"/>
      <c r="C108" s="34"/>
    </row>
    <row r="109" spans="1:16" x14ac:dyDescent="0.2">
      <c r="A109" s="205" t="s">
        <v>79</v>
      </c>
      <c r="B109" s="206"/>
      <c r="C109" s="206"/>
      <c r="D109" s="206"/>
      <c r="E109" s="206"/>
      <c r="F109" s="206"/>
      <c r="G109" s="206"/>
      <c r="H109" s="206"/>
      <c r="I109" s="206"/>
      <c r="J109" s="206"/>
      <c r="K109" s="206"/>
      <c r="L109" s="206"/>
      <c r="M109" s="206"/>
      <c r="N109" s="206"/>
      <c r="O109" s="211"/>
      <c r="P109" s="266"/>
    </row>
    <row r="110" spans="1:16" x14ac:dyDescent="0.2">
      <c r="A110" s="207"/>
      <c r="B110" s="208"/>
      <c r="C110" s="208"/>
      <c r="D110" s="208"/>
      <c r="E110" s="208"/>
      <c r="F110" s="208"/>
      <c r="G110" s="208"/>
      <c r="H110" s="208"/>
      <c r="I110" s="208"/>
      <c r="J110" s="208"/>
      <c r="K110" s="208"/>
      <c r="L110" s="208"/>
      <c r="M110" s="208"/>
      <c r="N110" s="208"/>
      <c r="O110" s="212"/>
      <c r="P110" s="267"/>
    </row>
    <row r="111" spans="1:16" x14ac:dyDescent="0.2">
      <c r="A111" s="293" t="s">
        <v>80</v>
      </c>
      <c r="B111" s="294"/>
      <c r="C111" s="295"/>
      <c r="D111" s="227"/>
      <c r="E111" s="228" t="s">
        <v>81</v>
      </c>
      <c r="F111" s="229"/>
      <c r="G111" s="230"/>
      <c r="H111" s="231"/>
      <c r="N111" s="273">
        <f>D111*G111</f>
        <v>0</v>
      </c>
      <c r="O111" s="270"/>
      <c r="P111" s="215" t="str">
        <f>IF(ISBLANK(D111),"",IF(ISBLANK(G111),"",N111+O111))</f>
        <v/>
      </c>
    </row>
    <row r="112" spans="1:16" x14ac:dyDescent="0.2">
      <c r="A112" s="257"/>
      <c r="B112" s="258"/>
      <c r="C112" s="296"/>
      <c r="D112" s="221"/>
      <c r="E112" s="224"/>
      <c r="F112" s="225"/>
      <c r="G112" s="234"/>
      <c r="H112" s="235"/>
      <c r="N112" s="213"/>
      <c r="O112" s="216"/>
      <c r="P112" s="214"/>
    </row>
    <row r="114" spans="4:17" x14ac:dyDescent="0.2">
      <c r="D114" s="278" t="s">
        <v>89</v>
      </c>
      <c r="E114" s="279"/>
      <c r="F114" s="279"/>
      <c r="G114" s="279"/>
      <c r="H114" s="279"/>
      <c r="I114" s="280"/>
      <c r="J114" s="276">
        <f>SUM(P23:P112)</f>
        <v>0</v>
      </c>
      <c r="K114" s="277"/>
      <c r="L114" s="277"/>
      <c r="M114" s="277"/>
      <c r="N114" s="277"/>
      <c r="O114" s="277"/>
      <c r="P114" s="277"/>
    </row>
    <row r="115" spans="4:17" x14ac:dyDescent="0.2">
      <c r="D115" s="281"/>
      <c r="E115" s="282"/>
      <c r="F115" s="282"/>
      <c r="G115" s="282"/>
      <c r="H115" s="282"/>
      <c r="I115" s="283"/>
      <c r="J115" s="277"/>
      <c r="K115" s="277"/>
      <c r="L115" s="277"/>
      <c r="M115" s="277"/>
      <c r="N115" s="277"/>
      <c r="O115" s="277"/>
      <c r="P115" s="277"/>
      <c r="Q115" s="42">
        <f>J114</f>
        <v>0</v>
      </c>
    </row>
    <row r="116" spans="4:17" x14ac:dyDescent="0.2">
      <c r="D116" s="284"/>
      <c r="E116" s="285"/>
      <c r="F116" s="285"/>
      <c r="G116" s="285"/>
      <c r="H116" s="285"/>
      <c r="I116" s="286"/>
      <c r="J116" s="277"/>
      <c r="K116" s="277"/>
      <c r="L116" s="277"/>
      <c r="M116" s="277"/>
      <c r="N116" s="277"/>
      <c r="O116" s="277"/>
      <c r="P116" s="277"/>
    </row>
  </sheetData>
  <mergeCells count="229">
    <mergeCell ref="A46:O47"/>
    <mergeCell ref="E23:F24"/>
    <mergeCell ref="G23:H24"/>
    <mergeCell ref="D15:H16"/>
    <mergeCell ref="I15:M16"/>
    <mergeCell ref="A11:D11"/>
    <mergeCell ref="A5:D5"/>
    <mergeCell ref="I23:M37"/>
    <mergeCell ref="J38:K39"/>
    <mergeCell ref="L38:M39"/>
    <mergeCell ref="A43:C44"/>
    <mergeCell ref="D43:D44"/>
    <mergeCell ref="E43:F44"/>
    <mergeCell ref="G43:H44"/>
    <mergeCell ref="A38:C39"/>
    <mergeCell ref="I38:I39"/>
    <mergeCell ref="A41:O42"/>
    <mergeCell ref="N28:N30"/>
    <mergeCell ref="N31:N32"/>
    <mergeCell ref="N33:N34"/>
    <mergeCell ref="N35:N37"/>
    <mergeCell ref="A31:C32"/>
    <mergeCell ref="A28:C30"/>
    <mergeCell ref="D28:D30"/>
    <mergeCell ref="A2:E2"/>
    <mergeCell ref="A3:E4"/>
    <mergeCell ref="A8:E10"/>
    <mergeCell ref="A6:E6"/>
    <mergeCell ref="A12:E12"/>
    <mergeCell ref="A111:C112"/>
    <mergeCell ref="D111:D112"/>
    <mergeCell ref="E111:F112"/>
    <mergeCell ref="G111:H112"/>
    <mergeCell ref="A64:C65"/>
    <mergeCell ref="D64:D65"/>
    <mergeCell ref="E64:F65"/>
    <mergeCell ref="G64:H65"/>
    <mergeCell ref="E50:F51"/>
    <mergeCell ref="G50:H51"/>
    <mergeCell ref="D104:D105"/>
    <mergeCell ref="E104:F105"/>
    <mergeCell ref="G104:H105"/>
    <mergeCell ref="A93:C95"/>
    <mergeCell ref="D93:D95"/>
    <mergeCell ref="E93:F95"/>
    <mergeCell ref="G93:H95"/>
    <mergeCell ref="A74:C76"/>
    <mergeCell ref="D74:D76"/>
    <mergeCell ref="N74:N76"/>
    <mergeCell ref="P85:P86"/>
    <mergeCell ref="N106:N107"/>
    <mergeCell ref="O106:O107"/>
    <mergeCell ref="P106:P107"/>
    <mergeCell ref="N111:N112"/>
    <mergeCell ref="O111:O112"/>
    <mergeCell ref="P111:P112"/>
    <mergeCell ref="P97:P98"/>
    <mergeCell ref="A102:O103"/>
    <mergeCell ref="P102:P103"/>
    <mergeCell ref="A109:O110"/>
    <mergeCell ref="P109:P110"/>
    <mergeCell ref="O99:O100"/>
    <mergeCell ref="P99:P100"/>
    <mergeCell ref="N104:N105"/>
    <mergeCell ref="O104:O105"/>
    <mergeCell ref="P104:P105"/>
    <mergeCell ref="P91:P92"/>
    <mergeCell ref="A97:O98"/>
    <mergeCell ref="A106:C107"/>
    <mergeCell ref="D106:D107"/>
    <mergeCell ref="P74:P76"/>
    <mergeCell ref="J114:P116"/>
    <mergeCell ref="D114:I116"/>
    <mergeCell ref="N87:N89"/>
    <mergeCell ref="O87:O89"/>
    <mergeCell ref="P87:P89"/>
    <mergeCell ref="A87:C89"/>
    <mergeCell ref="D87:D89"/>
    <mergeCell ref="E87:F89"/>
    <mergeCell ref="G87:H89"/>
    <mergeCell ref="I87:I89"/>
    <mergeCell ref="J87:K89"/>
    <mergeCell ref="L87:M89"/>
    <mergeCell ref="A91:O92"/>
    <mergeCell ref="N93:N95"/>
    <mergeCell ref="O93:O95"/>
    <mergeCell ref="P93:P95"/>
    <mergeCell ref="N99:N100"/>
    <mergeCell ref="E106:F107"/>
    <mergeCell ref="G106:H107"/>
    <mergeCell ref="A99:C100"/>
    <mergeCell ref="D99:D100"/>
    <mergeCell ref="E99:F100"/>
    <mergeCell ref="G99:H100"/>
    <mergeCell ref="A104:C105"/>
    <mergeCell ref="I69:I70"/>
    <mergeCell ref="J69:K70"/>
    <mergeCell ref="L69:M70"/>
    <mergeCell ref="N57:N58"/>
    <mergeCell ref="O57:O58"/>
    <mergeCell ref="P55:P56"/>
    <mergeCell ref="P57:P58"/>
    <mergeCell ref="N59:N60"/>
    <mergeCell ref="O59:O60"/>
    <mergeCell ref="P59:P60"/>
    <mergeCell ref="I59:I60"/>
    <mergeCell ref="J59:K60"/>
    <mergeCell ref="L59:M60"/>
    <mergeCell ref="P62:P63"/>
    <mergeCell ref="P67:P68"/>
    <mergeCell ref="P69:P70"/>
    <mergeCell ref="A72:O73"/>
    <mergeCell ref="P72:P73"/>
    <mergeCell ref="N64:N65"/>
    <mergeCell ref="L64:M65"/>
    <mergeCell ref="O64:O65"/>
    <mergeCell ref="P64:P65"/>
    <mergeCell ref="N69:N70"/>
    <mergeCell ref="O69:O70"/>
    <mergeCell ref="P38:P39"/>
    <mergeCell ref="N43:N44"/>
    <mergeCell ref="P43:P44"/>
    <mergeCell ref="P48:P49"/>
    <mergeCell ref="O50:O51"/>
    <mergeCell ref="P50:P51"/>
    <mergeCell ref="N55:N56"/>
    <mergeCell ref="O55:O56"/>
    <mergeCell ref="O43:O44"/>
    <mergeCell ref="N48:N49"/>
    <mergeCell ref="O48:O49"/>
    <mergeCell ref="N50:N51"/>
    <mergeCell ref="O38:O39"/>
    <mergeCell ref="N38:N39"/>
    <mergeCell ref="P41:P42"/>
    <mergeCell ref="P46:P47"/>
    <mergeCell ref="A53:O54"/>
    <mergeCell ref="P53:P54"/>
    <mergeCell ref="A55:C56"/>
    <mergeCell ref="D55:D56"/>
    <mergeCell ref="E55:F56"/>
    <mergeCell ref="G55:H56"/>
    <mergeCell ref="A50:C51"/>
    <mergeCell ref="D50:D51"/>
    <mergeCell ref="P19:P20"/>
    <mergeCell ref="O23:O24"/>
    <mergeCell ref="O25:O27"/>
    <mergeCell ref="O28:O30"/>
    <mergeCell ref="O31:O32"/>
    <mergeCell ref="O33:O34"/>
    <mergeCell ref="O35:O37"/>
    <mergeCell ref="P23:P24"/>
    <mergeCell ref="P25:P27"/>
    <mergeCell ref="P28:P30"/>
    <mergeCell ref="P31:P32"/>
    <mergeCell ref="P33:P34"/>
    <mergeCell ref="P35:P37"/>
    <mergeCell ref="O19:O20"/>
    <mergeCell ref="P21:P22"/>
    <mergeCell ref="N25:N27"/>
    <mergeCell ref="E28:F30"/>
    <mergeCell ref="G28:H30"/>
    <mergeCell ref="A35:C37"/>
    <mergeCell ref="D35:D37"/>
    <mergeCell ref="E35:F37"/>
    <mergeCell ref="G35:H37"/>
    <mergeCell ref="D31:D32"/>
    <mergeCell ref="E31:F32"/>
    <mergeCell ref="G31:H32"/>
    <mergeCell ref="A33:C34"/>
    <mergeCell ref="D33:D34"/>
    <mergeCell ref="E33:F34"/>
    <mergeCell ref="G33:H34"/>
    <mergeCell ref="A25:C27"/>
    <mergeCell ref="E74:F76"/>
    <mergeCell ref="G74:H76"/>
    <mergeCell ref="A69:C70"/>
    <mergeCell ref="D69:D70"/>
    <mergeCell ref="E69:F70"/>
    <mergeCell ref="G69:H70"/>
    <mergeCell ref="A62:O63"/>
    <mergeCell ref="A67:O68"/>
    <mergeCell ref="A48:C49"/>
    <mergeCell ref="D48:D49"/>
    <mergeCell ref="E48:F49"/>
    <mergeCell ref="G48:H49"/>
    <mergeCell ref="I48:I49"/>
    <mergeCell ref="J48:K49"/>
    <mergeCell ref="L48:M49"/>
    <mergeCell ref="O74:O76"/>
    <mergeCell ref="I64:I65"/>
    <mergeCell ref="J64:K65"/>
    <mergeCell ref="A57:C58"/>
    <mergeCell ref="D57:D58"/>
    <mergeCell ref="E57:F58"/>
    <mergeCell ref="G57:H58"/>
    <mergeCell ref="A59:C60"/>
    <mergeCell ref="A17:C20"/>
    <mergeCell ref="D17:D20"/>
    <mergeCell ref="E17:F20"/>
    <mergeCell ref="G17:H20"/>
    <mergeCell ref="I17:I20"/>
    <mergeCell ref="J17:K20"/>
    <mergeCell ref="A21:O22"/>
    <mergeCell ref="N19:N20"/>
    <mergeCell ref="N23:N24"/>
    <mergeCell ref="G2:N12"/>
    <mergeCell ref="A78:O79"/>
    <mergeCell ref="P78:P79"/>
    <mergeCell ref="A85:O86"/>
    <mergeCell ref="N80:N81"/>
    <mergeCell ref="N82:N83"/>
    <mergeCell ref="O80:O81"/>
    <mergeCell ref="O82:O83"/>
    <mergeCell ref="P80:P81"/>
    <mergeCell ref="P82:P83"/>
    <mergeCell ref="A80:C81"/>
    <mergeCell ref="D80:D81"/>
    <mergeCell ref="E80:F81"/>
    <mergeCell ref="G80:H81"/>
    <mergeCell ref="A82:C83"/>
    <mergeCell ref="D82:D83"/>
    <mergeCell ref="E82:F83"/>
    <mergeCell ref="G82:H83"/>
    <mergeCell ref="D25:D27"/>
    <mergeCell ref="E25:F27"/>
    <mergeCell ref="G25:H27"/>
    <mergeCell ref="L17:M20"/>
    <mergeCell ref="A23:C24"/>
    <mergeCell ref="D23:D24"/>
  </mergeCells>
  <conditionalFormatting sqref="E5 E11">
    <cfRule type="cellIs" dxfId="14" priority="28" operator="equal">
      <formula>1</formula>
    </cfRule>
    <cfRule type="cellIs" dxfId="13" priority="29" operator="lessThan">
      <formula>1</formula>
    </cfRule>
  </conditionalFormatting>
  <conditionalFormatting sqref="G80:H83 G69:H70 G64:H65 G55:H58 G48:H51 G43:H44 G23:H37">
    <cfRule type="expression" dxfId="12" priority="27">
      <formula>$D23&gt;0</formula>
    </cfRule>
  </conditionalFormatting>
  <conditionalFormatting sqref="L69:M70 L64:M65 L48:M49 L38:M39 L59:M60">
    <cfRule type="expression" dxfId="11" priority="25">
      <formula>$I38&gt;0</formula>
    </cfRule>
  </conditionalFormatting>
  <conditionalFormatting sqref="G74">
    <cfRule type="expression" dxfId="10" priority="15">
      <formula>$D74&gt;0</formula>
    </cfRule>
  </conditionalFormatting>
  <conditionalFormatting sqref="G87">
    <cfRule type="expression" dxfId="9" priority="12">
      <formula>$D87&gt;0</formula>
    </cfRule>
  </conditionalFormatting>
  <conditionalFormatting sqref="G93">
    <cfRule type="expression" dxfId="8" priority="11">
      <formula>$D93&gt;0</formula>
    </cfRule>
  </conditionalFormatting>
  <conditionalFormatting sqref="G99">
    <cfRule type="expression" dxfId="7" priority="10">
      <formula>$D99&gt;0</formula>
    </cfRule>
  </conditionalFormatting>
  <conditionalFormatting sqref="G104">
    <cfRule type="expression" dxfId="6" priority="9">
      <formula>$D104&gt;0</formula>
    </cfRule>
  </conditionalFormatting>
  <conditionalFormatting sqref="G106">
    <cfRule type="expression" dxfId="5" priority="8">
      <formula>$D106&gt;0</formula>
    </cfRule>
  </conditionalFormatting>
  <conditionalFormatting sqref="G111">
    <cfRule type="expression" dxfId="4" priority="7">
      <formula>$D111&gt;0</formula>
    </cfRule>
  </conditionalFormatting>
  <conditionalFormatting sqref="L87">
    <cfRule type="expression" dxfId="3" priority="2">
      <formula>$I87&gt;0</formula>
    </cfRule>
  </conditionalFormatting>
  <conditionalFormatting sqref="P43 P64 P69 P74 P87 P93 P99 P111 P104:P107 P80:P83 P48:P51 P23:P39 P55:P60">
    <cfRule type="containsBlanks" dxfId="2" priority="33">
      <formula>LEN(TRIM(P23))=0</formula>
    </cfRule>
  </conditionalFormatting>
  <dataValidations count="2">
    <dataValidation type="decimal" operator="greaterThanOrEqual" allowBlank="1" showInputMessage="1" showErrorMessage="1" errorTitle="Felaktig uppgift" error="Ange pris" sqref="G74 G87 L87 G111:H112 G104:H107 G80:H83 L69:M70 G69:H70 G64:H65 L64:M65 G55:H58 L48:M49 G48:H51 L38:M40 G43:H44 G23:H37 L59:M60 G93:H95 G99:H100" xr:uid="{7B557ABF-063C-4DBD-9E7C-8FDDF3EB936D}">
      <formula1>0</formula1>
    </dataValidation>
    <dataValidation type="whole" operator="greaterThanOrEqual" allowBlank="1" showInputMessage="1" showErrorMessage="1" errorTitle="Felaktigt värde" error="Ange uppskattat antal" sqref="D111:D112 D104:D107 D80:D83 I69:I70 D69:D70 D64:D65 I64:I65 D55:D58 I48:I49 D48:D51 I38:I40 D43:D44 D23:D37 I59:I60 D74:D76 I87:I89 D87:D89 D93:D95 D99:D100" xr:uid="{24A53906-8BE2-4217-B313-4ED106274931}">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3143-0A87-44F4-A30D-6B912AB30A23}">
  <dimension ref="B4:H18"/>
  <sheetViews>
    <sheetView showGridLines="0" zoomScale="75" zoomScaleNormal="75" workbookViewId="0">
      <selection activeCell="L28" sqref="L28"/>
    </sheetView>
  </sheetViews>
  <sheetFormatPr defaultRowHeight="12.75" x14ac:dyDescent="0.2"/>
  <sheetData>
    <row r="4" spans="2:8" x14ac:dyDescent="0.2">
      <c r="B4" s="324" t="s">
        <v>126</v>
      </c>
      <c r="C4" s="325"/>
      <c r="D4" s="325"/>
      <c r="E4" s="325"/>
      <c r="F4" s="325"/>
      <c r="G4" s="325"/>
      <c r="H4" s="326"/>
    </row>
    <row r="5" spans="2:8" ht="15.75" customHeight="1" x14ac:dyDescent="0.2">
      <c r="B5" s="327"/>
      <c r="C5" s="328"/>
      <c r="D5" s="328"/>
      <c r="E5" s="328"/>
      <c r="F5" s="328"/>
      <c r="G5" s="328"/>
      <c r="H5" s="329"/>
    </row>
    <row r="6" spans="2:8" ht="12.75" customHeight="1" x14ac:dyDescent="0.2">
      <c r="B6" s="330" t="s">
        <v>132</v>
      </c>
      <c r="C6" s="331"/>
      <c r="D6" s="318"/>
      <c r="E6" s="319"/>
      <c r="F6" s="319"/>
      <c r="G6" s="319"/>
      <c r="H6" s="320"/>
    </row>
    <row r="7" spans="2:8" ht="12.75" customHeight="1" x14ac:dyDescent="0.2">
      <c r="B7" s="334"/>
      <c r="C7" s="335"/>
      <c r="D7" s="336"/>
      <c r="E7" s="337"/>
      <c r="F7" s="337"/>
      <c r="G7" s="337"/>
      <c r="H7" s="338"/>
    </row>
    <row r="8" spans="2:8" ht="12.75" customHeight="1" x14ac:dyDescent="0.2">
      <c r="B8" s="332"/>
      <c r="C8" s="333"/>
      <c r="D8" s="321"/>
      <c r="E8" s="322"/>
      <c r="F8" s="322"/>
      <c r="G8" s="322"/>
      <c r="H8" s="323"/>
    </row>
    <row r="9" spans="2:8" x14ac:dyDescent="0.2">
      <c r="B9" s="330" t="s">
        <v>19</v>
      </c>
      <c r="C9" s="331"/>
      <c r="D9" s="318"/>
      <c r="E9" s="319"/>
      <c r="F9" s="319"/>
      <c r="G9" s="319"/>
      <c r="H9" s="320"/>
    </row>
    <row r="10" spans="2:8" x14ac:dyDescent="0.2">
      <c r="B10" s="332"/>
      <c r="C10" s="333"/>
      <c r="D10" s="321"/>
      <c r="E10" s="322"/>
      <c r="F10" s="322"/>
      <c r="G10" s="322"/>
      <c r="H10" s="323"/>
    </row>
    <row r="11" spans="2:8" ht="12.75" customHeight="1" x14ac:dyDescent="0.2">
      <c r="B11" s="330" t="s">
        <v>5</v>
      </c>
      <c r="C11" s="331"/>
      <c r="D11" s="318"/>
      <c r="E11" s="319"/>
      <c r="F11" s="319"/>
      <c r="G11" s="319"/>
      <c r="H11" s="320"/>
    </row>
    <row r="12" spans="2:8" x14ac:dyDescent="0.2">
      <c r="B12" s="332"/>
      <c r="C12" s="333"/>
      <c r="D12" s="321"/>
      <c r="E12" s="322"/>
      <c r="F12" s="322"/>
      <c r="G12" s="322"/>
      <c r="H12" s="323"/>
    </row>
    <row r="13" spans="2:8" x14ac:dyDescent="0.2">
      <c r="B13" s="330" t="s">
        <v>6</v>
      </c>
      <c r="C13" s="331"/>
      <c r="D13" s="318"/>
      <c r="E13" s="319"/>
      <c r="F13" s="319"/>
      <c r="G13" s="319"/>
      <c r="H13" s="320"/>
    </row>
    <row r="14" spans="2:8" x14ac:dyDescent="0.2">
      <c r="B14" s="332"/>
      <c r="C14" s="333"/>
      <c r="D14" s="321"/>
      <c r="E14" s="322"/>
      <c r="F14" s="322"/>
      <c r="G14" s="322"/>
      <c r="H14" s="323"/>
    </row>
    <row r="15" spans="2:8" x14ac:dyDescent="0.2">
      <c r="B15" s="330" t="s">
        <v>7</v>
      </c>
      <c r="C15" s="331"/>
      <c r="D15" s="318"/>
      <c r="E15" s="319"/>
      <c r="F15" s="319"/>
      <c r="G15" s="319"/>
      <c r="H15" s="320"/>
    </row>
    <row r="16" spans="2:8" x14ac:dyDescent="0.2">
      <c r="B16" s="332"/>
      <c r="C16" s="333"/>
      <c r="D16" s="321"/>
      <c r="E16" s="322"/>
      <c r="F16" s="322"/>
      <c r="G16" s="322"/>
      <c r="H16" s="323"/>
    </row>
    <row r="17" spans="2:8" x14ac:dyDescent="0.2">
      <c r="B17" s="314" t="s">
        <v>8</v>
      </c>
      <c r="C17" s="315"/>
      <c r="D17" s="318"/>
      <c r="E17" s="319"/>
      <c r="F17" s="319"/>
      <c r="G17" s="319"/>
      <c r="H17" s="320"/>
    </row>
    <row r="18" spans="2:8" x14ac:dyDescent="0.2">
      <c r="B18" s="316"/>
      <c r="C18" s="317"/>
      <c r="D18" s="321"/>
      <c r="E18" s="322"/>
      <c r="F18" s="322"/>
      <c r="G18" s="322"/>
      <c r="H18" s="323"/>
    </row>
  </sheetData>
  <mergeCells count="13">
    <mergeCell ref="B17:C18"/>
    <mergeCell ref="D17:H18"/>
    <mergeCell ref="B4:H5"/>
    <mergeCell ref="B13:C14"/>
    <mergeCell ref="D13:H14"/>
    <mergeCell ref="B15:C16"/>
    <mergeCell ref="D15:H16"/>
    <mergeCell ref="B6:C8"/>
    <mergeCell ref="D6:H8"/>
    <mergeCell ref="B9:C10"/>
    <mergeCell ref="D9:H10"/>
    <mergeCell ref="B11:C12"/>
    <mergeCell ref="D11:H12"/>
  </mergeCells>
  <conditionalFormatting sqref="B11 B13 B15 B17">
    <cfRule type="expression" dxfId="1" priority="2" stopIfTrue="1">
      <formula>"OM($E$17&gt;0 och $E$16=0)"</formula>
    </cfRule>
  </conditionalFormatting>
  <conditionalFormatting sqref="B6:B7 B9">
    <cfRule type="expression" dxfId="0" priority="1" stopIfTrue="1">
      <formula>"OM($E$17&gt;0 och $E$16=0)"</formula>
    </cfRule>
  </conditionalFormatting>
  <dataValidations count="1">
    <dataValidation type="list" allowBlank="1" showInputMessage="1" showErrorMessage="1" sqref="D6:D7" xr:uid="{92609B76-DB3C-4240-92BF-6410B8230637}">
      <formula1>"Big Travel Sweden AB,DIB Service AB,Flight Center Travel Group (Europe) AB,Sydresor AB,Travel Team AB"</formula1>
    </dataValidation>
  </dataValidation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AC31"/>
  <sheetViews>
    <sheetView zoomScale="70" zoomScaleNormal="70" workbookViewId="0">
      <selection activeCell="F12" sqref="F12"/>
    </sheetView>
  </sheetViews>
  <sheetFormatPr defaultRowHeight="12.75" x14ac:dyDescent="0.2"/>
  <cols>
    <col min="2" max="2" width="24.85546875" customWidth="1"/>
    <col min="6" max="6" width="34.140625" customWidth="1"/>
    <col min="9" max="9" width="20.7109375" customWidth="1"/>
    <col min="10" max="10" width="12.42578125" customWidth="1"/>
    <col min="15" max="15" width="18.28515625" customWidth="1"/>
    <col min="29" max="29" width="17.28515625" customWidth="1"/>
  </cols>
  <sheetData>
    <row r="2" spans="2:29" x14ac:dyDescent="0.2">
      <c r="I2" t="s">
        <v>11</v>
      </c>
      <c r="K2" s="1"/>
      <c r="L2" s="1"/>
      <c r="M2" s="1"/>
    </row>
    <row r="3" spans="2:29" x14ac:dyDescent="0.2">
      <c r="B3" t="s">
        <v>1</v>
      </c>
      <c r="C3" t="s">
        <v>2</v>
      </c>
      <c r="D3" t="s">
        <v>3</v>
      </c>
      <c r="F3" s="2" t="s">
        <v>10</v>
      </c>
      <c r="H3" s="1"/>
      <c r="I3" s="2" t="s">
        <v>12</v>
      </c>
      <c r="K3" s="339" t="s">
        <v>100</v>
      </c>
      <c r="L3" s="339"/>
      <c r="O3" s="2" t="s">
        <v>15</v>
      </c>
      <c r="AC3" s="2" t="s">
        <v>15</v>
      </c>
    </row>
    <row r="4" spans="2:29" ht="15.75" x14ac:dyDescent="0.2">
      <c r="B4" t="s">
        <v>0</v>
      </c>
      <c r="C4">
        <v>1</v>
      </c>
      <c r="D4">
        <v>2</v>
      </c>
      <c r="F4" t="s">
        <v>90</v>
      </c>
      <c r="I4" t="s">
        <v>99</v>
      </c>
      <c r="K4" s="14">
        <f>COUNTA('7. Anbudspriser'!G23,'7. Anbudspriser'!G25,'7. Anbudspriser'!G28,'7. Anbudspriser'!G31,'7. Anbudspriser'!G33,'7. Anbudspriser'!G35,'7. Anbudspriser'!L38,'7. Anbudspriser'!G43,'7. Anbudspriser'!G48,'7. Anbudspriser'!L48,'7. Anbudspriser'!G50,'7. Anbudspriser'!G55,'7. Anbudspriser'!G57,'7. Anbudspriser'!L59,'7. Anbudspriser'!G64,'7. Anbudspriser'!L64,'7. Anbudspriser'!G69,'7. Anbudspriser'!L69,'7. Anbudspriser'!G74,'7. Anbudspriser'!G80,'7. Anbudspriser'!G82,'7. Anbudspriser'!G87,'7. Anbudspriser'!L87,'7. Anbudspriser'!G93,'7. Anbudspriser'!G99,'7. Anbudspriser'!G104,'7. Anbudspriser'!G106,'7. Anbudspriser'!G111)</f>
        <v>0</v>
      </c>
      <c r="L4" s="14">
        <f>28</f>
        <v>28</v>
      </c>
      <c r="O4" t="s">
        <v>13</v>
      </c>
      <c r="P4" t="s">
        <v>13</v>
      </c>
      <c r="Q4" t="s">
        <v>13</v>
      </c>
      <c r="R4" t="s">
        <v>13</v>
      </c>
      <c r="S4" t="s">
        <v>13</v>
      </c>
      <c r="T4" t="s">
        <v>13</v>
      </c>
      <c r="U4" t="s">
        <v>13</v>
      </c>
      <c r="V4" t="s">
        <v>13</v>
      </c>
      <c r="W4" t="s">
        <v>13</v>
      </c>
      <c r="X4" t="s">
        <v>13</v>
      </c>
      <c r="Y4" t="s">
        <v>13</v>
      </c>
      <c r="Z4" t="s">
        <v>14</v>
      </c>
      <c r="AC4" s="1" t="s">
        <v>18</v>
      </c>
    </row>
    <row r="5" spans="2:29" x14ac:dyDescent="0.2">
      <c r="F5" t="s">
        <v>91</v>
      </c>
      <c r="I5" t="s">
        <v>98</v>
      </c>
      <c r="O5" t="s">
        <v>14</v>
      </c>
      <c r="P5">
        <v>10</v>
      </c>
      <c r="Q5">
        <v>9</v>
      </c>
      <c r="R5">
        <v>8</v>
      </c>
      <c r="S5">
        <v>7</v>
      </c>
      <c r="T5">
        <v>6</v>
      </c>
      <c r="U5">
        <v>5</v>
      </c>
      <c r="V5">
        <v>4</v>
      </c>
      <c r="W5">
        <v>3</v>
      </c>
      <c r="X5">
        <v>2</v>
      </c>
      <c r="Y5">
        <v>1</v>
      </c>
      <c r="Z5">
        <v>0</v>
      </c>
      <c r="AC5" t="s">
        <v>16</v>
      </c>
    </row>
    <row r="6" spans="2:29" x14ac:dyDescent="0.2">
      <c r="F6" t="s">
        <v>92</v>
      </c>
      <c r="O6">
        <v>0</v>
      </c>
      <c r="P6">
        <v>9</v>
      </c>
      <c r="Q6">
        <v>8</v>
      </c>
      <c r="R6">
        <v>7</v>
      </c>
      <c r="S6">
        <v>6</v>
      </c>
      <c r="T6">
        <v>5</v>
      </c>
      <c r="U6">
        <v>4</v>
      </c>
      <c r="V6">
        <v>3</v>
      </c>
      <c r="W6">
        <v>2</v>
      </c>
      <c r="X6">
        <v>1</v>
      </c>
      <c r="Y6">
        <v>0</v>
      </c>
      <c r="AC6" s="1" t="s">
        <v>23</v>
      </c>
    </row>
    <row r="7" spans="2:29" x14ac:dyDescent="0.2">
      <c r="F7" t="s">
        <v>93</v>
      </c>
      <c r="O7">
        <v>1</v>
      </c>
      <c r="P7">
        <v>8</v>
      </c>
      <c r="Q7">
        <v>7</v>
      </c>
      <c r="R7">
        <v>6</v>
      </c>
      <c r="S7">
        <v>5</v>
      </c>
      <c r="T7">
        <v>4</v>
      </c>
      <c r="U7">
        <v>3</v>
      </c>
      <c r="V7">
        <v>2</v>
      </c>
      <c r="W7">
        <v>1</v>
      </c>
      <c r="X7">
        <v>0</v>
      </c>
      <c r="Y7" t="s">
        <v>14</v>
      </c>
      <c r="AC7" t="s">
        <v>17</v>
      </c>
    </row>
    <row r="8" spans="2:29" x14ac:dyDescent="0.2">
      <c r="F8" t="s">
        <v>94</v>
      </c>
      <c r="K8" s="339" t="s">
        <v>100</v>
      </c>
      <c r="L8" s="339"/>
      <c r="O8">
        <v>2</v>
      </c>
      <c r="P8">
        <v>7</v>
      </c>
      <c r="Q8">
        <v>6</v>
      </c>
      <c r="R8">
        <v>5</v>
      </c>
      <c r="S8">
        <v>4</v>
      </c>
      <c r="T8">
        <v>3</v>
      </c>
      <c r="U8">
        <v>2</v>
      </c>
      <c r="V8">
        <v>1</v>
      </c>
      <c r="W8">
        <v>0</v>
      </c>
      <c r="X8" t="s">
        <v>14</v>
      </c>
    </row>
    <row r="9" spans="2:29" ht="15.75" x14ac:dyDescent="0.2">
      <c r="F9" t="s">
        <v>95</v>
      </c>
      <c r="K9" s="14">
        <f>COUNTA('7. Anbudspriser'!D23:D24,'7. Anbudspriser'!D25:D27,'7. Anbudspriser'!D28:D30,'7. Anbudspriser'!D31:D32,'7. Anbudspriser'!D33:D34,'7. Anbudspriser'!D35:D37,'7. Anbudspriser'!I38:I39,'7. Anbudspriser'!D43:D44,'7. Anbudspriser'!D48:D49,'7. Anbudspriser'!I48:I49,'7. Anbudspriser'!D50:D51,'7. Anbudspriser'!D55:D56,'7. Anbudspriser'!D57:D58,'7. Anbudspriser'!I59:I60,'7. Anbudspriser'!D64:D65,'7. Anbudspriser'!I64:I65,'7. Anbudspriser'!D69:D70,'7. Anbudspriser'!I69:I70,'7. Anbudspriser'!D74:D76,'7. Anbudspriser'!D80:D81,'7. Anbudspriser'!D82:D83,'7. Anbudspriser'!D87:D89,'7. Anbudspriser'!I87:I89,'7. Anbudspriser'!D93:D95,'7. Anbudspriser'!D99:D100,'7. Anbudspriser'!D104:D105,'7. Anbudspriser'!D106:D107,'7. Anbudspriser'!D111:D112)</f>
        <v>0</v>
      </c>
      <c r="L9" s="14">
        <f>28</f>
        <v>28</v>
      </c>
      <c r="O9">
        <v>3</v>
      </c>
      <c r="P9">
        <v>6</v>
      </c>
      <c r="Q9">
        <v>5</v>
      </c>
      <c r="R9">
        <v>4</v>
      </c>
      <c r="S9">
        <v>3</v>
      </c>
      <c r="T9">
        <v>2</v>
      </c>
      <c r="U9">
        <v>1</v>
      </c>
      <c r="V9">
        <v>0</v>
      </c>
      <c r="W9" t="s">
        <v>14</v>
      </c>
    </row>
    <row r="10" spans="2:29" x14ac:dyDescent="0.2">
      <c r="F10" s="1" t="s">
        <v>96</v>
      </c>
      <c r="O10">
        <v>4</v>
      </c>
      <c r="P10">
        <v>5</v>
      </c>
      <c r="Q10">
        <v>4</v>
      </c>
      <c r="R10">
        <v>3</v>
      </c>
      <c r="S10">
        <v>2</v>
      </c>
      <c r="T10">
        <v>1</v>
      </c>
      <c r="U10">
        <v>0</v>
      </c>
      <c r="V10" t="s">
        <v>14</v>
      </c>
    </row>
    <row r="11" spans="2:29" x14ac:dyDescent="0.2">
      <c r="F11" s="1" t="s">
        <v>122</v>
      </c>
      <c r="O11">
        <v>5</v>
      </c>
      <c r="P11">
        <v>4</v>
      </c>
      <c r="Q11">
        <v>3</v>
      </c>
      <c r="R11">
        <v>2</v>
      </c>
      <c r="S11">
        <v>1</v>
      </c>
      <c r="T11">
        <v>0</v>
      </c>
      <c r="U11" t="s">
        <v>14</v>
      </c>
    </row>
    <row r="12" spans="2:29" x14ac:dyDescent="0.2">
      <c r="F12" t="s">
        <v>97</v>
      </c>
      <c r="O12">
        <v>6</v>
      </c>
      <c r="P12">
        <v>3</v>
      </c>
      <c r="Q12">
        <v>2</v>
      </c>
      <c r="R12">
        <v>1</v>
      </c>
      <c r="S12">
        <v>0</v>
      </c>
      <c r="T12" t="s">
        <v>14</v>
      </c>
    </row>
    <row r="13" spans="2:29" x14ac:dyDescent="0.2">
      <c r="O13">
        <v>7</v>
      </c>
      <c r="P13">
        <v>2</v>
      </c>
      <c r="Q13">
        <v>1</v>
      </c>
      <c r="R13">
        <v>0</v>
      </c>
      <c r="S13" t="s">
        <v>14</v>
      </c>
    </row>
    <row r="14" spans="2:29" x14ac:dyDescent="0.2">
      <c r="O14">
        <v>8</v>
      </c>
      <c r="P14">
        <v>1</v>
      </c>
      <c r="Q14">
        <v>0</v>
      </c>
      <c r="R14" t="s">
        <v>14</v>
      </c>
    </row>
    <row r="15" spans="2:29" x14ac:dyDescent="0.2">
      <c r="O15">
        <v>9</v>
      </c>
      <c r="P15">
        <v>0</v>
      </c>
      <c r="Q15" t="s">
        <v>14</v>
      </c>
    </row>
    <row r="16" spans="2:29" x14ac:dyDescent="0.2">
      <c r="O16">
        <v>10</v>
      </c>
      <c r="P16" t="s">
        <v>14</v>
      </c>
    </row>
    <row r="19" spans="11:13" x14ac:dyDescent="0.2">
      <c r="K19" s="1"/>
      <c r="L19" s="1"/>
      <c r="M19" s="1"/>
    </row>
    <row r="31" spans="11:13" x14ac:dyDescent="0.2">
      <c r="K31" s="1"/>
      <c r="L31" s="1"/>
      <c r="M31" s="1"/>
    </row>
  </sheetData>
  <mergeCells count="2">
    <mergeCell ref="K3:L3"/>
    <mergeCell ref="K8:L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1.Instruktion</vt:lpstr>
      <vt:lpstr>2.Grundinfo </vt:lpstr>
      <vt:lpstr>3.Förutsättningar och behov</vt:lpstr>
      <vt:lpstr>4. Max. vite Svarstid e-post </vt:lpstr>
      <vt:lpstr>5. Max. vite Svarstid telefon</vt:lpstr>
      <vt:lpstr>6. Max. vite Svarstid Jour</vt:lpstr>
      <vt:lpstr>7. Anbudspriser</vt:lpstr>
      <vt:lpstr>8. Leverantörsuppgifter</vt:lpstr>
      <vt:lpstr>Admin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Lilja</dc:creator>
  <cp:lastModifiedBy>Ali Elham</cp:lastModifiedBy>
  <cp:lastPrinted>2020-02-13T14:17:40Z</cp:lastPrinted>
  <dcterms:created xsi:type="dcterms:W3CDTF">2006-12-08T10:53:23Z</dcterms:created>
  <dcterms:modified xsi:type="dcterms:W3CDTF">2023-07-04T12:32:16Z</dcterms:modified>
</cp:coreProperties>
</file>